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P37" i="1"/>
  <c r="Q37" s="1"/>
  <c r="P36"/>
  <c r="Q36" s="1"/>
  <c r="P35"/>
  <c r="Q35" s="1"/>
  <c r="P31"/>
  <c r="Q31" s="1"/>
  <c r="P30"/>
  <c r="Q30" s="1"/>
  <c r="P29"/>
  <c r="Q29" s="1"/>
  <c r="P28"/>
  <c r="Q28" s="1"/>
  <c r="P25"/>
  <c r="Q25" s="1"/>
  <c r="P24"/>
  <c r="Q24" s="1"/>
  <c r="P23"/>
  <c r="Q23" s="1"/>
  <c r="P22"/>
  <c r="Q22" s="1"/>
  <c r="P21"/>
  <c r="Q21" s="1"/>
  <c r="P20"/>
  <c r="Q20" s="1"/>
  <c r="P18"/>
  <c r="Q18" s="1"/>
  <c r="P17"/>
  <c r="Q17" s="1"/>
  <c r="P16"/>
  <c r="Q16" s="1"/>
  <c r="P14"/>
  <c r="Q14" s="1"/>
  <c r="P12"/>
  <c r="Q12" s="1"/>
  <c r="P11"/>
  <c r="Q11" s="1"/>
  <c r="P10"/>
  <c r="Q10" s="1"/>
  <c r="P9"/>
  <c r="Q9" s="1"/>
  <c r="P8"/>
  <c r="Q8" s="1"/>
  <c r="P7"/>
  <c r="Q7" s="1"/>
  <c r="P6"/>
  <c r="Q6" s="1"/>
  <c r="P5"/>
  <c r="Q5" s="1"/>
</calcChain>
</file>

<file path=xl/sharedStrings.xml><?xml version="1.0" encoding="utf-8"?>
<sst xmlns="http://schemas.openxmlformats.org/spreadsheetml/2006/main" count="530" uniqueCount="394">
  <si>
    <t>软件
工程</t>
    <phoneticPr fontId="3" type="noConversion"/>
  </si>
  <si>
    <t>全日制</t>
    <phoneticPr fontId="3" type="noConversion"/>
  </si>
  <si>
    <t>王美丽</t>
    <phoneticPr fontId="3" type="noConversion"/>
  </si>
  <si>
    <t>否</t>
    <phoneticPr fontId="3" type="noConversion"/>
  </si>
  <si>
    <t>107128161150925</t>
  </si>
  <si>
    <t>许陈旭</t>
  </si>
  <si>
    <t>107128114014574</t>
  </si>
  <si>
    <t>任非儿</t>
  </si>
  <si>
    <t>107128161150928</t>
  </si>
  <si>
    <t>赵媛媛</t>
  </si>
  <si>
    <t>西北农林科技大学</t>
  </si>
  <si>
    <t>107128161150923</t>
  </si>
  <si>
    <t>雷天奇</t>
  </si>
  <si>
    <t>101458000005747</t>
  </si>
  <si>
    <t>李雪健</t>
  </si>
  <si>
    <t>107128136014567</t>
  </si>
  <si>
    <t>谢陈</t>
  </si>
  <si>
    <t>107128114024576</t>
  </si>
  <si>
    <t>杨豪</t>
  </si>
  <si>
    <t>104868216020991</t>
  </si>
  <si>
    <t>向玉云</t>
  </si>
  <si>
    <t>107128114042984</t>
  </si>
  <si>
    <t>张一大</t>
  </si>
  <si>
    <t>102138040000559</t>
  </si>
  <si>
    <t>韩江涛</t>
  </si>
  <si>
    <t>107128113042989</t>
  </si>
  <si>
    <t>闫丽华</t>
  </si>
  <si>
    <t>107128161074575</t>
  </si>
  <si>
    <t>梁潇</t>
  </si>
  <si>
    <t>107128151084562</t>
  </si>
  <si>
    <t>郑文</t>
  </si>
  <si>
    <t>100078000011459</t>
  </si>
  <si>
    <t>崔继广</t>
  </si>
  <si>
    <t>102138040000512</t>
  </si>
  <si>
    <t>刘满</t>
  </si>
  <si>
    <t>106988611508948</t>
  </si>
  <si>
    <t>赵璇</t>
  </si>
  <si>
    <t>106988611102490</t>
  </si>
  <si>
    <t>朱彤</t>
  </si>
  <si>
    <t>106988611102376</t>
  </si>
  <si>
    <t>程世雄</t>
  </si>
  <si>
    <t>104258540001920</t>
  </si>
  <si>
    <t>陶树</t>
  </si>
  <si>
    <t>106988611102245</t>
  </si>
  <si>
    <t>常毅</t>
  </si>
  <si>
    <t>106998141814360</t>
  </si>
  <si>
    <t>全凯</t>
  </si>
  <si>
    <t>102138040001156</t>
  </si>
  <si>
    <t>陈聪</t>
  </si>
  <si>
    <t>106998140413981</t>
  </si>
  <si>
    <t>赵德硕</t>
  </si>
  <si>
    <t>101458000009780</t>
  </si>
  <si>
    <t>付振宇</t>
  </si>
  <si>
    <t>107128114054573</t>
  </si>
  <si>
    <t>陈丽君</t>
  </si>
  <si>
    <t>107128114104566</t>
  </si>
  <si>
    <t>武瑞婷</t>
  </si>
  <si>
    <t>103588210005854</t>
  </si>
  <si>
    <t>吕黎明</t>
  </si>
  <si>
    <t>104228510912809</t>
  </si>
  <si>
    <t>于意</t>
  </si>
  <si>
    <t>100138252031264</t>
  </si>
  <si>
    <t>刘冠辰</t>
  </si>
  <si>
    <t>107128107128322</t>
  </si>
  <si>
    <t>朱瑞</t>
  </si>
  <si>
    <t>107128162124577</t>
  </si>
  <si>
    <t>姜雨娇</t>
  </si>
  <si>
    <t>125</t>
  </si>
  <si>
    <t>107128161150935</t>
  </si>
  <si>
    <t>吴峰</t>
  </si>
  <si>
    <t>107</t>
  </si>
  <si>
    <t>100348229910018</t>
  </si>
  <si>
    <t>惠银帆</t>
  </si>
  <si>
    <t>106998611212631</t>
  </si>
  <si>
    <t>李怡</t>
  </si>
  <si>
    <t>103578210013078</t>
  </si>
  <si>
    <t>汪润</t>
  </si>
  <si>
    <t>校外调剂</t>
  </si>
  <si>
    <t>101838215410750</t>
  </si>
  <si>
    <t>崔金明</t>
  </si>
  <si>
    <t>100558333316509</t>
  </si>
  <si>
    <t>李文武</t>
  </si>
  <si>
    <t>103358000910827</t>
  </si>
  <si>
    <t>张国良</t>
  </si>
  <si>
    <t>107128114212979</t>
  </si>
  <si>
    <t>白晏霖</t>
  </si>
  <si>
    <t>未过</t>
  </si>
  <si>
    <t>西北农林科技大学
2018年硕士研究生复试成绩、录取情况汇总表</t>
    <phoneticPr fontId="3" type="noConversion"/>
  </si>
  <si>
    <t>学院（所）名称（盖章）：信息工程学院</t>
    <phoneticPr fontId="3" type="noConversion"/>
  </si>
  <si>
    <t>负责人签名：</t>
    <phoneticPr fontId="3" type="noConversion"/>
  </si>
  <si>
    <t>拟录取专业名称</t>
    <phoneticPr fontId="3" type="noConversion"/>
  </si>
  <si>
    <t>学习方式（全日制/非全日制）</t>
    <phoneticPr fontId="3" type="noConversion"/>
  </si>
  <si>
    <t>指导教师</t>
    <phoneticPr fontId="3" type="noConversion"/>
  </si>
  <si>
    <t>准考证号</t>
    <phoneticPr fontId="3" type="noConversion"/>
  </si>
  <si>
    <t>考生姓名</t>
    <phoneticPr fontId="3" type="noConversion"/>
  </si>
  <si>
    <t>调剂标记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</si>
  <si>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</si>
  <si>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</si>
  <si>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</si>
  <si>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四六级通过情况</t>
    <phoneticPr fontId="3" type="noConversion"/>
  </si>
  <si>
    <t>总成绩排名</t>
    <phoneticPr fontId="3" type="noConversion"/>
  </si>
  <si>
    <t>拟录取类别</t>
    <phoneticPr fontId="3" type="noConversion"/>
  </si>
  <si>
    <t>定向就业单位所在地码(仅录取为在职考生填写)</t>
    <phoneticPr fontId="3" type="noConversion"/>
  </si>
  <si>
    <t>所在单位</t>
    <phoneticPr fontId="3" type="noConversion"/>
  </si>
  <si>
    <t>是否调档</t>
    <phoneticPr fontId="3" type="noConversion"/>
  </si>
  <si>
    <t>是否录取</t>
    <phoneticPr fontId="3" type="noConversion"/>
  </si>
  <si>
    <t>备注</t>
    <phoneticPr fontId="3" type="noConversion"/>
  </si>
  <si>
    <t>导师姓名</t>
    <phoneticPr fontId="3" type="noConversion"/>
  </si>
  <si>
    <t>是否为千人</t>
    <phoneticPr fontId="3" type="noConversion"/>
  </si>
  <si>
    <t>政治</t>
    <phoneticPr fontId="3" type="noConversion"/>
  </si>
  <si>
    <t>外语</t>
    <phoneticPr fontId="3" type="noConversion"/>
  </si>
  <si>
    <t>业务一</t>
    <phoneticPr fontId="3" type="noConversion"/>
  </si>
  <si>
    <t>业务二</t>
    <phoneticPr fontId="3" type="noConversion"/>
  </si>
  <si>
    <t>总分</t>
    <phoneticPr fontId="3" type="noConversion"/>
  </si>
  <si>
    <t>笔试</t>
    <phoneticPr fontId="3" type="noConversion"/>
  </si>
  <si>
    <t>面试</t>
    <phoneticPr fontId="3" type="noConversion"/>
  </si>
  <si>
    <t>听力</t>
    <phoneticPr fontId="3" type="noConversion"/>
  </si>
  <si>
    <t>（非在职研究生填写档案所在单位；在职研究生填写定向就业单位）</t>
    <phoneticPr fontId="3" type="noConversion"/>
  </si>
  <si>
    <t xml:space="preserve">六级 </t>
    <phoneticPr fontId="3" type="noConversion"/>
  </si>
  <si>
    <t>非定向就业</t>
    <phoneticPr fontId="3" type="noConversion"/>
  </si>
  <si>
    <t>无</t>
    <phoneticPr fontId="3" type="noConversion"/>
  </si>
  <si>
    <t>西北农林科技大学</t>
    <phoneticPr fontId="3" type="noConversion"/>
  </si>
  <si>
    <t>否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</si>
  <si>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</si>
  <si>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</si>
  <si>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</si>
  <si>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杨龙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</si>
  <si>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</si>
  <si>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</si>
  <si>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</si>
  <si>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山西大学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</si>
  <si>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</si>
  <si>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</si>
  <si>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</si>
  <si>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</si>
  <si>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刘全中</t>
    <phoneticPr fontId="3" type="noConversion"/>
  </si>
  <si>
    <t>否</t>
    <phoneticPr fontId="3" type="noConversion"/>
  </si>
  <si>
    <t xml:space="preserve">四级 </t>
    <phoneticPr fontId="3" type="noConversion"/>
  </si>
  <si>
    <t>非定向就业</t>
    <phoneticPr fontId="3" type="noConversion"/>
  </si>
  <si>
    <t>无</t>
    <phoneticPr fontId="3" type="noConversion"/>
  </si>
  <si>
    <t>否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</si>
  <si>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</si>
  <si>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</si>
  <si>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</si>
  <si>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李书琴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</si>
  <si>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</si>
  <si>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</si>
  <si>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</si>
  <si>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河南省濮阳市人才资源和社会保障局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</si>
  <si>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</si>
  <si>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</si>
  <si>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</si>
  <si>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</si>
  <si>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王美丽</t>
    <phoneticPr fontId="3" type="noConversion"/>
  </si>
  <si>
    <t>否</t>
    <phoneticPr fontId="3" type="noConversion"/>
  </si>
  <si>
    <t>外校调剂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</si>
  <si>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</si>
  <si>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</si>
  <si>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</si>
  <si>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辽宁沈阳东软集团公司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</si>
  <si>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</si>
  <si>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</si>
  <si>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</si>
  <si>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</si>
  <si>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唐晶磊</t>
    <phoneticPr fontId="3" type="noConversion"/>
  </si>
  <si>
    <t>否</t>
    <phoneticPr fontId="3" type="noConversion"/>
  </si>
  <si>
    <t>南昌大学</t>
    <phoneticPr fontId="3" type="noConversion"/>
  </si>
  <si>
    <t>刘斌</t>
    <phoneticPr fontId="3" type="noConversion"/>
  </si>
  <si>
    <t>未过</t>
    <phoneticPr fontId="3" type="noConversion"/>
  </si>
  <si>
    <t>太原理工大学</t>
    <phoneticPr fontId="3" type="noConversion"/>
  </si>
  <si>
    <t>黄铝文</t>
    <phoneticPr fontId="3" type="noConversion"/>
  </si>
  <si>
    <t>外校调剂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</si>
  <si>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</si>
  <si>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</si>
  <si>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</si>
  <si>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湖北师范大学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</si>
  <si>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</si>
  <si>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</si>
  <si>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</si>
  <si>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</si>
  <si>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胡少军</t>
    <phoneticPr fontId="3" type="noConversion"/>
  </si>
  <si>
    <t>否</t>
    <phoneticPr fontId="3" type="noConversion"/>
  </si>
  <si>
    <t>校内调剂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</si>
  <si>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</si>
  <si>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</si>
  <si>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</si>
  <si>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山西农业大学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</si>
  <si>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</si>
  <si>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</si>
  <si>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</si>
  <si>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</si>
  <si>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张志毅</t>
    <phoneticPr fontId="3" type="noConversion"/>
  </si>
  <si>
    <t>否</t>
    <phoneticPr fontId="3" type="noConversion"/>
  </si>
  <si>
    <t>外校调剂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</si>
  <si>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</si>
  <si>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</si>
  <si>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</si>
  <si>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河南省平顶山市湛河区人才交流服务中心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</si>
  <si>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</si>
  <si>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</si>
  <si>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</si>
  <si>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</si>
  <si>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李书琴</t>
    <phoneticPr fontId="3" type="noConversion"/>
  </si>
  <si>
    <t>否</t>
    <phoneticPr fontId="3" type="noConversion"/>
  </si>
  <si>
    <t>校内调剂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</si>
  <si>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</si>
  <si>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</si>
  <si>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</si>
  <si>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河北省邯郸市峰峰矿区人才交流开发中心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</si>
  <si>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</si>
  <si>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</si>
  <si>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</si>
  <si>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</si>
  <si>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刘全中</t>
    <phoneticPr fontId="3" type="noConversion"/>
  </si>
  <si>
    <t>否</t>
    <phoneticPr fontId="3" type="noConversion"/>
  </si>
  <si>
    <t>四级</t>
    <phoneticPr fontId="3" type="noConversion"/>
  </si>
  <si>
    <t>西安邮电大学</t>
    <phoneticPr fontId="3" type="noConversion"/>
  </si>
  <si>
    <t>唐晶磊</t>
    <phoneticPr fontId="3" type="noConversion"/>
  </si>
  <si>
    <t>四川省广安市广安区人才交流中心</t>
    <phoneticPr fontId="3" type="noConversion"/>
  </si>
  <si>
    <t>宁纪峰</t>
    <phoneticPr fontId="3" type="noConversion"/>
  </si>
  <si>
    <t>校外调剂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</si>
  <si>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</si>
  <si>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</si>
  <si>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</si>
  <si>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太原科技大学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</si>
  <si>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</si>
  <si>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</si>
  <si>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</si>
  <si>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</si>
  <si>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宁纪峰</t>
    <phoneticPr fontId="3" type="noConversion"/>
  </si>
  <si>
    <t>否</t>
    <phoneticPr fontId="3" type="noConversion"/>
  </si>
  <si>
    <t>六级</t>
    <phoneticPr fontId="3" type="noConversion"/>
  </si>
  <si>
    <t>黑龙江省讷河市人才资源与社会保障局</t>
    <phoneticPr fontId="3" type="noConversion"/>
  </si>
  <si>
    <t>黄铝文</t>
    <phoneticPr fontId="3" type="noConversion"/>
  </si>
  <si>
    <t>李书琴</t>
    <phoneticPr fontId="3" type="noConversion"/>
  </si>
  <si>
    <t>兴平市人才交流服务中心</t>
    <phoneticPr fontId="3" type="noConversion"/>
  </si>
  <si>
    <t>刘斌</t>
    <phoneticPr fontId="3" type="noConversion"/>
  </si>
  <si>
    <t>校外调剂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</si>
  <si>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</si>
  <si>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</si>
  <si>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</si>
  <si>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陕西省西安市户县人才交流服务中心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</si>
  <si>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</si>
  <si>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</si>
  <si>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</si>
  <si>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</si>
  <si>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王美丽</t>
    <phoneticPr fontId="3" type="noConversion"/>
  </si>
  <si>
    <t>否</t>
    <phoneticPr fontId="3" type="noConversion"/>
  </si>
  <si>
    <t>六级</t>
    <phoneticPr fontId="3" type="noConversion"/>
  </si>
  <si>
    <t>青岛大学</t>
    <phoneticPr fontId="3" type="noConversion"/>
  </si>
  <si>
    <t>张宏鸣</t>
    <phoneticPr fontId="3" type="noConversion"/>
  </si>
  <si>
    <t>陕西省米脂县人才交流中心</t>
    <phoneticPr fontId="3" type="noConversion"/>
  </si>
  <si>
    <t>太原工业学院</t>
    <phoneticPr fontId="3" type="noConversion"/>
  </si>
  <si>
    <t>李书琴</t>
    <phoneticPr fontId="3" type="noConversion"/>
  </si>
  <si>
    <t>天津师范大学</t>
    <phoneticPr fontId="3" type="noConversion"/>
  </si>
  <si>
    <t>刘斌</t>
    <phoneticPr fontId="3" type="noConversion"/>
  </si>
  <si>
    <t>校外调剂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</si>
  <si>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</si>
  <si>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</si>
  <si>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</si>
  <si>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山西农业大学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</si>
  <si>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</si>
  <si>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</si>
  <si>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</si>
  <si>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</si>
  <si>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张宏鸣</t>
    <phoneticPr fontId="3" type="noConversion"/>
  </si>
  <si>
    <t>否</t>
    <phoneticPr fontId="3" type="noConversion"/>
  </si>
  <si>
    <t>校外调剂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</si>
  <si>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</si>
  <si>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</si>
  <si>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</si>
  <si>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中国石油大学（华东）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</si>
  <si>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</si>
  <si>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</si>
  <si>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</si>
  <si>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</si>
  <si>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张宏鸣</t>
    <phoneticPr fontId="3" type="noConversion"/>
  </si>
  <si>
    <t>否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</si>
  <si>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</si>
  <si>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</si>
  <si>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</si>
  <si>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中北大学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</si>
  <si>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</si>
  <si>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</si>
  <si>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</si>
  <si>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</si>
  <si>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唐晶磊</t>
    <phoneticPr fontId="3" type="noConversion"/>
  </si>
  <si>
    <t>否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</si>
  <si>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</si>
  <si>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</si>
  <si>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</si>
  <si>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太原学院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</si>
  <si>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</si>
  <si>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</si>
  <si>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</si>
  <si>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</si>
  <si>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黄铝文</t>
    <phoneticPr fontId="3" type="noConversion"/>
  </si>
  <si>
    <t>否</t>
    <phoneticPr fontId="3" type="noConversion"/>
  </si>
  <si>
    <t>校外调剂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</si>
  <si>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</si>
  <si>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</si>
  <si>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</si>
  <si>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商丘市人才交流中心</t>
    <phoneticPr fontId="3" type="noConversion"/>
  </si>
  <si>
    <t>是</t>
    <phoneticPr fontId="3" type="noConversion"/>
  </si>
  <si>
    <t>拟录取</t>
    <phoneticPr fontId="3" type="noConversion"/>
  </si>
  <si>
    <t>软件
工程</t>
    <phoneticPr fontId="3" type="noConversion"/>
  </si>
  <si>
    <t>全日制</t>
    <phoneticPr fontId="3" type="noConversion"/>
  </si>
  <si>
    <t>唐晶磊</t>
    <phoneticPr fontId="3" type="noConversion"/>
  </si>
  <si>
    <t>否</t>
    <phoneticPr fontId="3" type="noConversion"/>
  </si>
  <si>
    <t>山东科技大学</t>
    <phoneticPr fontId="3" type="noConversion"/>
  </si>
  <si>
    <t>递补</t>
    <phoneticPr fontId="3" type="noConversion"/>
  </si>
  <si>
    <t>张宏鸣</t>
    <phoneticPr fontId="3" type="noConversion"/>
  </si>
  <si>
    <t>校外调剂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</si>
  <si>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</si>
  <si>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</si>
  <si>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</si>
  <si>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华中农业大学</t>
    <phoneticPr fontId="3" type="noConversion"/>
  </si>
  <si>
    <t>是</t>
    <phoneticPr fontId="3" type="noConversion"/>
  </si>
  <si>
    <t>递补</t>
    <phoneticPr fontId="3" type="noConversion"/>
  </si>
  <si>
    <t>软件
工程</t>
    <phoneticPr fontId="3" type="noConversion"/>
  </si>
  <si>
    <t>全日制</t>
    <phoneticPr fontId="3" type="noConversion"/>
  </si>
  <si>
    <t>王美丽</t>
    <phoneticPr fontId="3" type="noConversion"/>
  </si>
  <si>
    <t>否</t>
    <phoneticPr fontId="3" type="noConversion"/>
  </si>
  <si>
    <t>拟录取</t>
    <phoneticPr fontId="3" type="noConversion"/>
  </si>
  <si>
    <t>推免</t>
    <phoneticPr fontId="3" type="noConversion"/>
  </si>
  <si>
    <t>农业工程与信息技术</t>
    <phoneticPr fontId="3" type="noConversion"/>
  </si>
  <si>
    <t>黄铝文</t>
    <phoneticPr fontId="3" type="noConversion"/>
  </si>
  <si>
    <t>六级</t>
    <phoneticPr fontId="3" type="noConversion"/>
  </si>
  <si>
    <t>非定向就业</t>
    <phoneticPr fontId="3" type="noConversion"/>
  </si>
  <si>
    <t>无</t>
    <phoneticPr fontId="3" type="noConversion"/>
  </si>
  <si>
    <t>甘肃省庆阳市人力资源交流服务中心</t>
    <phoneticPr fontId="3" type="noConversion"/>
  </si>
  <si>
    <t>是</t>
    <phoneticPr fontId="3" type="noConversion"/>
  </si>
  <si>
    <t>拟录取</t>
    <phoneticPr fontId="3" type="noConversion"/>
  </si>
  <si>
    <t>农业工程与信息技术</t>
    <phoneticPr fontId="3" type="noConversion"/>
  </si>
  <si>
    <t>全日制</t>
    <phoneticPr fontId="3" type="noConversion"/>
  </si>
  <si>
    <t>王美丽</t>
    <phoneticPr fontId="3" type="noConversion"/>
  </si>
  <si>
    <t>否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</si>
  <si>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</si>
  <si>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</si>
  <si>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</si>
  <si>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西北农林科技大学</t>
    <phoneticPr fontId="3" type="noConversion"/>
  </si>
  <si>
    <t>否</t>
    <phoneticPr fontId="3" type="noConversion"/>
  </si>
  <si>
    <t>拟录取</t>
    <phoneticPr fontId="3" type="noConversion"/>
  </si>
  <si>
    <t>农业工程与信息技术</t>
    <phoneticPr fontId="3" type="noConversion"/>
  </si>
  <si>
    <t>全日制</t>
    <phoneticPr fontId="3" type="noConversion"/>
  </si>
  <si>
    <t>李书琴</t>
    <phoneticPr fontId="3" type="noConversion"/>
  </si>
  <si>
    <t>校外调剂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</si>
  <si>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</si>
  <si>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</si>
  <si>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</si>
  <si>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天津师范大学</t>
    <phoneticPr fontId="3" type="noConversion"/>
  </si>
  <si>
    <t>是</t>
    <phoneticPr fontId="3" type="noConversion"/>
  </si>
  <si>
    <t>拟录取</t>
    <phoneticPr fontId="3" type="noConversion"/>
  </si>
  <si>
    <t>农业工程与信息技术</t>
    <phoneticPr fontId="3" type="noConversion"/>
  </si>
  <si>
    <t>全日制</t>
    <phoneticPr fontId="3" type="noConversion"/>
  </si>
  <si>
    <t>唐晶磊</t>
    <phoneticPr fontId="3" type="noConversion"/>
  </si>
  <si>
    <t>否</t>
    <phoneticPr fontId="3" type="noConversion"/>
  </si>
  <si>
    <t xml:space="preserve">四级 </t>
    <phoneticPr fontId="3" type="noConversion"/>
  </si>
  <si>
    <t>蒲城县人才市场</t>
    <phoneticPr fontId="3" type="noConversion"/>
  </si>
  <si>
    <t>张宏鸣</t>
    <phoneticPr fontId="3" type="noConversion"/>
  </si>
  <si>
    <t>南京林业大学</t>
    <phoneticPr fontId="3" type="noConversion"/>
  </si>
  <si>
    <t>校内调剂</t>
    <phoneticPr fontId="3" type="noConversion"/>
  </si>
  <si>
    <t>双鸭山市人力资源和社会保障局</t>
    <phoneticPr fontId="3" type="noConversion"/>
  </si>
  <si>
    <t>农业工程与信息技术</t>
    <phoneticPr fontId="3" type="noConversion"/>
  </si>
  <si>
    <t>张建锋</t>
    <phoneticPr fontId="3" type="noConversion"/>
  </si>
  <si>
    <t>校内调剂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</si>
  <si>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</si>
  <si>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</si>
  <si>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</si>
  <si>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文华学院</t>
    <phoneticPr fontId="3" type="noConversion"/>
  </si>
  <si>
    <t>是</t>
    <phoneticPr fontId="3" type="noConversion"/>
  </si>
  <si>
    <t>拟录取</t>
    <phoneticPr fontId="3" type="noConversion"/>
  </si>
  <si>
    <t>农业工程与信息技术</t>
    <phoneticPr fontId="3" type="noConversion"/>
  </si>
  <si>
    <t>全日制</t>
    <phoneticPr fontId="3" type="noConversion"/>
  </si>
  <si>
    <t>张宏鸣</t>
    <phoneticPr fontId="3" type="noConversion"/>
  </si>
  <si>
    <t>否</t>
    <phoneticPr fontId="3" type="noConversion"/>
  </si>
  <si>
    <t>校外调剂</t>
    <phoneticPr fontId="3" type="noConversion"/>
  </si>
  <si>
    <t>四级</t>
    <phoneticPr fontId="3" type="noConversion"/>
  </si>
  <si>
    <t>非定向就业</t>
    <phoneticPr fontId="3" type="noConversion"/>
  </si>
  <si>
    <t>无</t>
    <phoneticPr fontId="3" type="noConversion"/>
  </si>
  <si>
    <t>太原理工大学</t>
    <phoneticPr fontId="3" type="noConversion"/>
  </si>
  <si>
    <t>是</t>
    <phoneticPr fontId="3" type="noConversion"/>
  </si>
  <si>
    <t>拟录取</t>
    <phoneticPr fontId="3" type="noConversion"/>
  </si>
  <si>
    <t>农业工程与信息技术</t>
    <phoneticPr fontId="3" type="noConversion"/>
  </si>
  <si>
    <t>全日制</t>
    <phoneticPr fontId="3" type="noConversion"/>
  </si>
  <si>
    <t>黄铝文</t>
    <phoneticPr fontId="3" type="noConversion"/>
  </si>
  <si>
    <t>否</t>
    <phoneticPr fontId="3" type="noConversion"/>
  </si>
  <si>
    <t>校内调剂</t>
    <phoneticPr fontId="3" type="noConversion"/>
  </si>
  <si>
    <t>非定向就业</t>
    <phoneticPr fontId="3" type="noConversion"/>
  </si>
  <si>
    <t>无</t>
    <phoneticPr fontId="3" type="noConversion"/>
  </si>
  <si>
    <t>中北大学</t>
    <phoneticPr fontId="3" type="noConversion"/>
  </si>
  <si>
    <t>是</t>
    <phoneticPr fontId="3" type="noConversion"/>
  </si>
  <si>
    <t>拟录取</t>
    <phoneticPr fontId="3" type="noConversion"/>
  </si>
  <si>
    <t>拟录取总人数:39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</si>
</sst>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2">
    <cellStyle name="常规" xfId="0" builtinId="0"/>
    <cellStyle name="常规 1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2018&#26085;&#24120;&#24037;&#20316;\2018&#30740;&#31350;&#29983;&#25307;&#29983;&#20837;&#23398;\2018&#30740;&#31350;&#29983;&#22797;&#35797;&#24405;&#21462;\2018&#20449;&#24687;&#30740;&#31350;&#29983;&#24405;&#21462;&#29615;&#33410;\&#20449;&#24687;&#23398;&#38498;2018&#30740;&#31350;&#29983;&#25307;&#29983;&#24773;&#20917;&#19968;&#35272;&#34920;2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系数表"/>
      <sheetName val="计算机"/>
      <sheetName val="软工"/>
      <sheetName val="农业工程与信息技术"/>
    </sheetNames>
    <sheetDataSet>
      <sheetData sheetId="0"/>
      <sheetData sheetId="1">
        <row r="2">
          <cell r="B2">
            <v>1.5</v>
          </cell>
        </row>
        <row r="3">
          <cell r="B3">
            <v>3</v>
          </cell>
        </row>
        <row r="4">
          <cell r="B4">
            <v>0.5</v>
          </cell>
        </row>
        <row r="5">
          <cell r="B5">
            <v>0.5</v>
          </cell>
        </row>
        <row r="6">
          <cell r="B6">
            <v>0.5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>
      <selection activeCell="AB8" sqref="AB8"/>
    </sheetView>
  </sheetViews>
  <sheetFormatPr defaultRowHeight="12"/>
  <cols>
    <col min="1" max="1" width="5.625" style="15" customWidth="1"/>
    <col min="2" max="2" width="5.75" style="15" customWidth="1"/>
    <col min="3" max="3" width="5.875" style="15" customWidth="1"/>
    <col min="4" max="4" width="3.75" style="15" customWidth="1"/>
    <col min="5" max="5" width="8.625" style="15" customWidth="1"/>
    <col min="6" max="6" width="5" style="15" customWidth="1"/>
    <col min="7" max="7" width="4.75" style="15" customWidth="1"/>
    <col min="8" max="15" width="4.25" style="15" customWidth="1"/>
    <col min="16" max="16" width="7.5" style="15" customWidth="1"/>
    <col min="17" max="17" width="7.125" style="15" customWidth="1"/>
    <col min="18" max="18" width="4.75" style="15" customWidth="1"/>
    <col min="19" max="19" width="5.25" style="15" customWidth="1"/>
    <col min="20" max="20" width="6" style="15" customWidth="1"/>
    <col min="21" max="21" width="5.625" style="15" customWidth="1"/>
    <col min="22" max="22" width="8.625" style="15" customWidth="1"/>
    <col min="23" max="23" width="4.75" style="15" customWidth="1"/>
    <col min="24" max="24" width="5.125" style="15" customWidth="1"/>
    <col min="25" max="25" width="4.25" style="15" customWidth="1"/>
    <col min="26" max="16384" width="9" style="15"/>
  </cols>
  <sheetData>
    <row r="1" spans="1:25" s="14" customFormat="1" ht="66" customHeight="1">
      <c r="A1" s="13" t="s">
        <v>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5" s="14" customFormat="1" ht="24">
      <c r="A2" s="8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393</v>
      </c>
      <c r="P2" s="9"/>
      <c r="Q2" s="9"/>
      <c r="R2" s="9"/>
      <c r="S2" s="9"/>
      <c r="T2" s="10"/>
      <c r="U2" s="10"/>
      <c r="V2" s="10" t="s">
        <v>89</v>
      </c>
      <c r="W2" s="10"/>
      <c r="X2" s="10"/>
      <c r="Y2" s="10"/>
    </row>
    <row r="3" spans="1:25" s="14" customFormat="1">
      <c r="A3" s="11" t="s">
        <v>90</v>
      </c>
      <c r="B3" s="11" t="s">
        <v>91</v>
      </c>
      <c r="C3" s="11" t="s">
        <v>92</v>
      </c>
      <c r="D3" s="11"/>
      <c r="E3" s="11" t="s">
        <v>93</v>
      </c>
      <c r="F3" s="11" t="s">
        <v>94</v>
      </c>
      <c r="G3" s="11" t="s">
        <v>95</v>
      </c>
      <c r="H3" s="11" t="s">
        <v>96</v>
      </c>
      <c r="I3" s="11"/>
      <c r="J3" s="11"/>
      <c r="K3" s="11"/>
      <c r="L3" s="11"/>
      <c r="M3" s="11" t="s">
        <v>97</v>
      </c>
      <c r="N3" s="11"/>
      <c r="O3" s="11"/>
      <c r="P3" s="11"/>
      <c r="Q3" s="12" t="s">
        <v>98</v>
      </c>
      <c r="R3" s="11" t="s">
        <v>99</v>
      </c>
      <c r="S3" s="11" t="s">
        <v>100</v>
      </c>
      <c r="T3" s="11" t="s">
        <v>101</v>
      </c>
      <c r="U3" s="11" t="s">
        <v>102</v>
      </c>
      <c r="V3" s="1" t="s">
        <v>103</v>
      </c>
      <c r="W3" s="11" t="s">
        <v>104</v>
      </c>
      <c r="X3" s="11" t="s">
        <v>105</v>
      </c>
      <c r="Y3" s="11" t="s">
        <v>106</v>
      </c>
    </row>
    <row r="4" spans="1:25" s="14" customFormat="1" ht="84">
      <c r="A4" s="11"/>
      <c r="B4" s="11"/>
      <c r="C4" s="1" t="s">
        <v>107</v>
      </c>
      <c r="D4" s="1" t="s">
        <v>108</v>
      </c>
      <c r="E4" s="11"/>
      <c r="F4" s="11"/>
      <c r="G4" s="11"/>
      <c r="H4" s="1" t="s">
        <v>109</v>
      </c>
      <c r="I4" s="1" t="s">
        <v>110</v>
      </c>
      <c r="J4" s="1" t="s">
        <v>111</v>
      </c>
      <c r="K4" s="1" t="s">
        <v>112</v>
      </c>
      <c r="L4" s="1" t="s">
        <v>113</v>
      </c>
      <c r="M4" s="1" t="s">
        <v>114</v>
      </c>
      <c r="N4" s="1" t="s">
        <v>115</v>
      </c>
      <c r="O4" s="1" t="s">
        <v>116</v>
      </c>
      <c r="P4" s="2" t="s">
        <v>97</v>
      </c>
      <c r="Q4" s="12"/>
      <c r="R4" s="11"/>
      <c r="S4" s="11"/>
      <c r="T4" s="11"/>
      <c r="U4" s="11"/>
      <c r="V4" s="1" t="s">
        <v>117</v>
      </c>
      <c r="W4" s="11"/>
      <c r="X4" s="11"/>
      <c r="Y4" s="11"/>
    </row>
    <row r="5" spans="1:25" s="14" customFormat="1" ht="24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/>
      <c r="H5" s="1">
        <v>61</v>
      </c>
      <c r="I5" s="1">
        <v>78</v>
      </c>
      <c r="J5" s="1">
        <v>66</v>
      </c>
      <c r="K5" s="1">
        <v>117</v>
      </c>
      <c r="L5" s="1">
        <v>322</v>
      </c>
      <c r="M5" s="1">
        <v>86</v>
      </c>
      <c r="N5" s="1">
        <v>90.67</v>
      </c>
      <c r="O5" s="1">
        <v>78</v>
      </c>
      <c r="P5" s="2">
        <f>M5*[1]系数表!$B$2+N5*[1]系数表!$B$3+O5*[1]系数表!$B$4</f>
        <v>440.01</v>
      </c>
      <c r="Q5" s="3">
        <f>L5*[1]系数表!$B$5+P5*[1]系数表!$B$6</f>
        <v>381.005</v>
      </c>
      <c r="R5" s="1" t="s">
        <v>118</v>
      </c>
      <c r="S5" s="1">
        <v>1</v>
      </c>
      <c r="T5" s="1" t="s">
        <v>119</v>
      </c>
      <c r="U5" s="1" t="s">
        <v>120</v>
      </c>
      <c r="V5" s="1" t="s">
        <v>121</v>
      </c>
      <c r="W5" s="1" t="s">
        <v>122</v>
      </c>
      <c r="X5" s="1" t="s">
        <v>123</v>
      </c>
      <c r="Y5" s="1"/>
    </row>
    <row r="6" spans="1:25" s="14" customFormat="1" ht="24">
      <c r="A6" s="1" t="s">
        <v>124</v>
      </c>
      <c r="B6" s="1" t="s">
        <v>125</v>
      </c>
      <c r="C6" s="1" t="s">
        <v>126</v>
      </c>
      <c r="D6" s="1" t="s">
        <v>122</v>
      </c>
      <c r="E6" s="1" t="s">
        <v>6</v>
      </c>
      <c r="F6" s="1" t="s">
        <v>7</v>
      </c>
      <c r="G6" s="1"/>
      <c r="H6" s="1">
        <v>68</v>
      </c>
      <c r="I6" s="1">
        <v>64</v>
      </c>
      <c r="J6" s="1">
        <v>81</v>
      </c>
      <c r="K6" s="1">
        <v>113</v>
      </c>
      <c r="L6" s="1">
        <v>326</v>
      </c>
      <c r="M6" s="1">
        <v>88</v>
      </c>
      <c r="N6" s="1">
        <v>90.25</v>
      </c>
      <c r="O6" s="1">
        <v>64</v>
      </c>
      <c r="P6" s="2">
        <f>M6*[1]系数表!$B$2+N6*[1]系数表!$B$3+O6*[1]系数表!$B$4</f>
        <v>434.75</v>
      </c>
      <c r="Q6" s="3">
        <f>L6*[1]系数表!$B$5+P6*[1]系数表!$B$6</f>
        <v>380.375</v>
      </c>
      <c r="R6" s="1" t="s">
        <v>127</v>
      </c>
      <c r="S6" s="1">
        <v>2</v>
      </c>
      <c r="T6" s="1" t="s">
        <v>128</v>
      </c>
      <c r="U6" s="1" t="s">
        <v>129</v>
      </c>
      <c r="V6" s="1" t="s">
        <v>130</v>
      </c>
      <c r="W6" s="1" t="s">
        <v>131</v>
      </c>
      <c r="X6" s="1" t="s">
        <v>132</v>
      </c>
      <c r="Y6" s="1"/>
    </row>
    <row r="7" spans="1:25" s="14" customFormat="1" ht="24">
      <c r="A7" s="1" t="s">
        <v>133</v>
      </c>
      <c r="B7" s="1" t="s">
        <v>134</v>
      </c>
      <c r="C7" s="1" t="s">
        <v>135</v>
      </c>
      <c r="D7" s="1" t="s">
        <v>136</v>
      </c>
      <c r="E7" s="1" t="s">
        <v>8</v>
      </c>
      <c r="F7" s="1" t="s">
        <v>9</v>
      </c>
      <c r="G7" s="1"/>
      <c r="H7" s="1">
        <v>66</v>
      </c>
      <c r="I7" s="1">
        <v>75</v>
      </c>
      <c r="J7" s="1">
        <v>82</v>
      </c>
      <c r="K7" s="1">
        <v>102</v>
      </c>
      <c r="L7" s="1">
        <v>325</v>
      </c>
      <c r="M7" s="1">
        <v>86</v>
      </c>
      <c r="N7" s="1">
        <v>89.08</v>
      </c>
      <c r="O7" s="1">
        <v>75</v>
      </c>
      <c r="P7" s="2">
        <f>M7*[1]系数表!$B$2+N7*[1]系数表!$B$3+O7*[1]系数表!$B$4</f>
        <v>433.74</v>
      </c>
      <c r="Q7" s="3">
        <f>L7*[1]系数表!$B$5+P7*[1]系数表!$B$6</f>
        <v>379.37</v>
      </c>
      <c r="R7" s="1" t="s">
        <v>137</v>
      </c>
      <c r="S7" s="1">
        <v>3</v>
      </c>
      <c r="T7" s="1" t="s">
        <v>138</v>
      </c>
      <c r="U7" s="1" t="s">
        <v>139</v>
      </c>
      <c r="V7" s="1" t="s">
        <v>10</v>
      </c>
      <c r="W7" s="1" t="s">
        <v>140</v>
      </c>
      <c r="X7" s="1" t="s">
        <v>141</v>
      </c>
      <c r="Y7" s="1"/>
    </row>
    <row r="8" spans="1:25" s="14" customFormat="1" ht="48">
      <c r="A8" s="1" t="s">
        <v>142</v>
      </c>
      <c r="B8" s="1" t="s">
        <v>143</v>
      </c>
      <c r="C8" s="1" t="s">
        <v>144</v>
      </c>
      <c r="D8" s="1" t="s">
        <v>140</v>
      </c>
      <c r="E8" s="1" t="s">
        <v>11</v>
      </c>
      <c r="F8" s="1" t="s">
        <v>12</v>
      </c>
      <c r="G8" s="1"/>
      <c r="H8" s="1">
        <v>76</v>
      </c>
      <c r="I8" s="1">
        <v>76</v>
      </c>
      <c r="J8" s="1">
        <v>71</v>
      </c>
      <c r="K8" s="1">
        <v>123</v>
      </c>
      <c r="L8" s="1">
        <v>346</v>
      </c>
      <c r="M8" s="1">
        <v>80</v>
      </c>
      <c r="N8" s="1">
        <v>88.83</v>
      </c>
      <c r="O8" s="1">
        <v>39</v>
      </c>
      <c r="P8" s="2">
        <f>M8*[1]系数表!$B$2+N8*[1]系数表!$B$3+O8*[1]系数表!$B$4</f>
        <v>405.99</v>
      </c>
      <c r="Q8" s="3">
        <f>L8*[1]系数表!$B$5+P8*[1]系数表!$B$6</f>
        <v>375.995</v>
      </c>
      <c r="R8" s="1" t="s">
        <v>145</v>
      </c>
      <c r="S8" s="1">
        <v>4</v>
      </c>
      <c r="T8" s="1" t="s">
        <v>146</v>
      </c>
      <c r="U8" s="1" t="s">
        <v>147</v>
      </c>
      <c r="V8" s="1" t="s">
        <v>148</v>
      </c>
      <c r="W8" s="1" t="s">
        <v>149</v>
      </c>
      <c r="X8" s="1" t="s">
        <v>150</v>
      </c>
      <c r="Y8" s="1"/>
    </row>
    <row r="9" spans="1:25" s="14" customFormat="1" ht="24">
      <c r="A9" s="1" t="s">
        <v>151</v>
      </c>
      <c r="B9" s="1" t="s">
        <v>152</v>
      </c>
      <c r="C9" s="1" t="s">
        <v>153</v>
      </c>
      <c r="D9" s="1" t="s">
        <v>154</v>
      </c>
      <c r="E9" s="1" t="s">
        <v>13</v>
      </c>
      <c r="F9" s="1" t="s">
        <v>14</v>
      </c>
      <c r="G9" s="1" t="s">
        <v>155</v>
      </c>
      <c r="H9" s="1">
        <v>56</v>
      </c>
      <c r="I9" s="1">
        <v>69</v>
      </c>
      <c r="J9" s="1">
        <v>76</v>
      </c>
      <c r="K9" s="1">
        <v>114</v>
      </c>
      <c r="L9" s="1">
        <v>315</v>
      </c>
      <c r="M9" s="1">
        <v>78</v>
      </c>
      <c r="N9" s="1">
        <v>89.75</v>
      </c>
      <c r="O9" s="1">
        <v>66</v>
      </c>
      <c r="P9" s="2">
        <f>M9*[1]系数表!$B$2+N9*[1]系数表!$B$3+O9*[1]系数表!$B$4</f>
        <v>419.25</v>
      </c>
      <c r="Q9" s="3">
        <f>L9*[1]系数表!$B$5+P9*[1]系数表!$B$6</f>
        <v>367.125</v>
      </c>
      <c r="R9" s="1" t="s">
        <v>156</v>
      </c>
      <c r="S9" s="1">
        <v>5</v>
      </c>
      <c r="T9" s="1" t="s">
        <v>157</v>
      </c>
      <c r="U9" s="1" t="s">
        <v>158</v>
      </c>
      <c r="V9" s="1" t="s">
        <v>159</v>
      </c>
      <c r="W9" s="1" t="s">
        <v>160</v>
      </c>
      <c r="X9" s="1" t="s">
        <v>161</v>
      </c>
      <c r="Y9" s="1"/>
    </row>
    <row r="10" spans="1:25" s="14" customFormat="1" ht="24">
      <c r="A10" s="1" t="s">
        <v>162</v>
      </c>
      <c r="B10" s="1" t="s">
        <v>163</v>
      </c>
      <c r="C10" s="1" t="s">
        <v>164</v>
      </c>
      <c r="D10" s="1" t="s">
        <v>165</v>
      </c>
      <c r="E10" s="1" t="s">
        <v>15</v>
      </c>
      <c r="F10" s="1" t="s">
        <v>16</v>
      </c>
      <c r="G10" s="1"/>
      <c r="H10" s="1">
        <v>61</v>
      </c>
      <c r="I10" s="1">
        <v>60</v>
      </c>
      <c r="J10" s="1">
        <v>75</v>
      </c>
      <c r="K10" s="1">
        <v>107</v>
      </c>
      <c r="L10" s="1">
        <v>303</v>
      </c>
      <c r="M10" s="1">
        <v>87</v>
      </c>
      <c r="N10" s="1">
        <v>89.33</v>
      </c>
      <c r="O10" s="1">
        <v>60</v>
      </c>
      <c r="P10" s="2">
        <f>M10*[1]系数表!$B$2+N10*[1]系数表!$B$3+O10*[1]系数表!$B$4</f>
        <v>428.49</v>
      </c>
      <c r="Q10" s="3">
        <f>L10*[1]系数表!$B$5+P10*[1]系数表!$B$6</f>
        <v>365.745</v>
      </c>
      <c r="R10" s="1" t="s">
        <v>156</v>
      </c>
      <c r="S10" s="1">
        <v>6</v>
      </c>
      <c r="T10" s="1" t="s">
        <v>157</v>
      </c>
      <c r="U10" s="1" t="s">
        <v>158</v>
      </c>
      <c r="V10" s="1" t="s">
        <v>166</v>
      </c>
      <c r="W10" s="1" t="s">
        <v>160</v>
      </c>
      <c r="X10" s="1" t="s">
        <v>161</v>
      </c>
      <c r="Y10" s="1"/>
    </row>
    <row r="11" spans="1:25" s="14" customFormat="1" ht="24">
      <c r="A11" s="1" t="s">
        <v>162</v>
      </c>
      <c r="B11" s="1" t="s">
        <v>163</v>
      </c>
      <c r="C11" s="1" t="s">
        <v>167</v>
      </c>
      <c r="D11" s="1" t="s">
        <v>165</v>
      </c>
      <c r="E11" s="1" t="s">
        <v>17</v>
      </c>
      <c r="F11" s="1" t="s">
        <v>18</v>
      </c>
      <c r="G11" s="1"/>
      <c r="H11" s="1">
        <v>70</v>
      </c>
      <c r="I11" s="1">
        <v>61</v>
      </c>
      <c r="J11" s="1">
        <v>92</v>
      </c>
      <c r="K11" s="1">
        <v>94</v>
      </c>
      <c r="L11" s="1">
        <v>317</v>
      </c>
      <c r="M11" s="1">
        <v>79</v>
      </c>
      <c r="N11" s="1">
        <v>87.25</v>
      </c>
      <c r="O11" s="1">
        <v>47</v>
      </c>
      <c r="P11" s="2">
        <f>M11*[1]系数表!$B$2+N11*[1]系数表!$B$3+O11*[1]系数表!$B$4</f>
        <v>403.75</v>
      </c>
      <c r="Q11" s="3">
        <f>L11*[1]系数表!$B$5+P11*[1]系数表!$B$6</f>
        <v>360.375</v>
      </c>
      <c r="R11" s="1" t="s">
        <v>168</v>
      </c>
      <c r="S11" s="1">
        <v>7</v>
      </c>
      <c r="T11" s="1" t="s">
        <v>157</v>
      </c>
      <c r="U11" s="1" t="s">
        <v>158</v>
      </c>
      <c r="V11" s="1" t="s">
        <v>169</v>
      </c>
      <c r="W11" s="1" t="s">
        <v>160</v>
      </c>
      <c r="X11" s="1" t="s">
        <v>161</v>
      </c>
      <c r="Y11" s="1"/>
    </row>
    <row r="12" spans="1:25" s="14" customFormat="1" ht="24">
      <c r="A12" s="1" t="s">
        <v>162</v>
      </c>
      <c r="B12" s="1" t="s">
        <v>163</v>
      </c>
      <c r="C12" s="1" t="s">
        <v>170</v>
      </c>
      <c r="D12" s="1" t="s">
        <v>165</v>
      </c>
      <c r="E12" s="1" t="s">
        <v>19</v>
      </c>
      <c r="F12" s="1" t="s">
        <v>20</v>
      </c>
      <c r="G12" s="1" t="s">
        <v>171</v>
      </c>
      <c r="H12" s="1">
        <v>61</v>
      </c>
      <c r="I12" s="1">
        <v>77</v>
      </c>
      <c r="J12" s="1">
        <v>72</v>
      </c>
      <c r="K12" s="1">
        <v>105</v>
      </c>
      <c r="L12" s="1">
        <v>315</v>
      </c>
      <c r="M12" s="1">
        <v>74</v>
      </c>
      <c r="N12" s="1">
        <v>86.33</v>
      </c>
      <c r="O12" s="1">
        <v>64</v>
      </c>
      <c r="P12" s="2">
        <f>M12*[1]系数表!$B$2+N12*[1]系数表!$B$3+O12*[1]系数表!$B$4</f>
        <v>401.99</v>
      </c>
      <c r="Q12" s="3">
        <f>L12*[1]系数表!$B$5+P12*[1]系数表!$B$6</f>
        <v>358.495</v>
      </c>
      <c r="R12" s="1" t="s">
        <v>172</v>
      </c>
      <c r="S12" s="1">
        <v>8</v>
      </c>
      <c r="T12" s="1" t="s">
        <v>173</v>
      </c>
      <c r="U12" s="1" t="s">
        <v>174</v>
      </c>
      <c r="V12" s="1" t="s">
        <v>175</v>
      </c>
      <c r="W12" s="1" t="s">
        <v>176</v>
      </c>
      <c r="X12" s="1" t="s">
        <v>177</v>
      </c>
      <c r="Y12" s="1"/>
    </row>
    <row r="13" spans="1:25" s="14" customFormat="1" ht="24">
      <c r="A13" s="1" t="s">
        <v>178</v>
      </c>
      <c r="B13" s="1" t="s">
        <v>179</v>
      </c>
      <c r="C13" s="1" t="s">
        <v>180</v>
      </c>
      <c r="D13" s="1" t="s">
        <v>181</v>
      </c>
      <c r="E13" s="1" t="s">
        <v>21</v>
      </c>
      <c r="F13" s="1" t="s">
        <v>22</v>
      </c>
      <c r="G13" s="1" t="s">
        <v>182</v>
      </c>
      <c r="H13" s="1">
        <v>62</v>
      </c>
      <c r="I13" s="1">
        <v>69</v>
      </c>
      <c r="J13" s="1">
        <v>90</v>
      </c>
      <c r="K13" s="1">
        <v>114</v>
      </c>
      <c r="L13" s="1">
        <v>335</v>
      </c>
      <c r="M13" s="1">
        <v>78</v>
      </c>
      <c r="N13" s="1">
        <v>79.92</v>
      </c>
      <c r="O13" s="1">
        <v>49</v>
      </c>
      <c r="P13" s="2">
        <v>381.26</v>
      </c>
      <c r="Q13" s="3">
        <v>358.13</v>
      </c>
      <c r="R13" s="1" t="s">
        <v>183</v>
      </c>
      <c r="S13" s="1">
        <v>9</v>
      </c>
      <c r="T13" s="1" t="s">
        <v>184</v>
      </c>
      <c r="U13" s="1" t="s">
        <v>185</v>
      </c>
      <c r="V13" s="1" t="s">
        <v>186</v>
      </c>
      <c r="W13" s="1" t="s">
        <v>187</v>
      </c>
      <c r="X13" s="1" t="s">
        <v>188</v>
      </c>
      <c r="Y13" s="1"/>
    </row>
    <row r="14" spans="1:25" s="14" customFormat="1" ht="48">
      <c r="A14" s="1" t="s">
        <v>189</v>
      </c>
      <c r="B14" s="1" t="s">
        <v>190</v>
      </c>
      <c r="C14" s="1" t="s">
        <v>191</v>
      </c>
      <c r="D14" s="1" t="s">
        <v>192</v>
      </c>
      <c r="E14" s="1" t="s">
        <v>23</v>
      </c>
      <c r="F14" s="1" t="s">
        <v>24</v>
      </c>
      <c r="G14" s="1" t="s">
        <v>193</v>
      </c>
      <c r="H14" s="1">
        <v>68</v>
      </c>
      <c r="I14" s="1">
        <v>58</v>
      </c>
      <c r="J14" s="1">
        <v>68</v>
      </c>
      <c r="K14" s="1">
        <v>121</v>
      </c>
      <c r="L14" s="1">
        <v>315</v>
      </c>
      <c r="M14" s="1">
        <v>79</v>
      </c>
      <c r="N14" s="1">
        <v>84.33</v>
      </c>
      <c r="O14" s="1">
        <v>59</v>
      </c>
      <c r="P14" s="2">
        <f>M14*[1]系数表!$B$2+N14*[1]系数表!$B$3+O14*[1]系数表!$B$4</f>
        <v>400.99</v>
      </c>
      <c r="Q14" s="3">
        <f>L14*[1]系数表!$B$5+P14*[1]系数表!$B$6</f>
        <v>357.995</v>
      </c>
      <c r="R14" s="1" t="s">
        <v>194</v>
      </c>
      <c r="S14" s="1">
        <v>10</v>
      </c>
      <c r="T14" s="1" t="s">
        <v>195</v>
      </c>
      <c r="U14" s="1" t="s">
        <v>196</v>
      </c>
      <c r="V14" s="1" t="s">
        <v>197</v>
      </c>
      <c r="W14" s="1" t="s">
        <v>198</v>
      </c>
      <c r="X14" s="1" t="s">
        <v>199</v>
      </c>
      <c r="Y14" s="1"/>
    </row>
    <row r="15" spans="1:25" s="14" customFormat="1" ht="48">
      <c r="A15" s="1" t="s">
        <v>200</v>
      </c>
      <c r="B15" s="1" t="s">
        <v>201</v>
      </c>
      <c r="C15" s="1" t="s">
        <v>202</v>
      </c>
      <c r="D15" s="1" t="s">
        <v>203</v>
      </c>
      <c r="E15" s="1" t="s">
        <v>25</v>
      </c>
      <c r="F15" s="1" t="s">
        <v>26</v>
      </c>
      <c r="G15" s="1" t="s">
        <v>204</v>
      </c>
      <c r="H15" s="1">
        <v>62</v>
      </c>
      <c r="I15" s="1">
        <v>60</v>
      </c>
      <c r="J15" s="1">
        <v>89</v>
      </c>
      <c r="K15" s="1">
        <v>110</v>
      </c>
      <c r="L15" s="1">
        <v>321</v>
      </c>
      <c r="M15" s="1">
        <v>78</v>
      </c>
      <c r="N15" s="1">
        <v>86.42</v>
      </c>
      <c r="O15" s="1">
        <v>36</v>
      </c>
      <c r="P15" s="2">
        <v>394.26</v>
      </c>
      <c r="Q15" s="3">
        <v>357.63</v>
      </c>
      <c r="R15" s="1" t="s">
        <v>205</v>
      </c>
      <c r="S15" s="1">
        <v>11</v>
      </c>
      <c r="T15" s="1" t="s">
        <v>206</v>
      </c>
      <c r="U15" s="1" t="s">
        <v>207</v>
      </c>
      <c r="V15" s="1" t="s">
        <v>208</v>
      </c>
      <c r="W15" s="1" t="s">
        <v>209</v>
      </c>
      <c r="X15" s="1" t="s">
        <v>210</v>
      </c>
      <c r="Y15" s="1"/>
    </row>
    <row r="16" spans="1:25" s="14" customFormat="1" ht="24">
      <c r="A16" s="1" t="s">
        <v>211</v>
      </c>
      <c r="B16" s="1" t="s">
        <v>212</v>
      </c>
      <c r="C16" s="1" t="s">
        <v>213</v>
      </c>
      <c r="D16" s="1" t="s">
        <v>214</v>
      </c>
      <c r="E16" s="1" t="s">
        <v>27</v>
      </c>
      <c r="F16" s="1" t="s">
        <v>28</v>
      </c>
      <c r="G16" s="1"/>
      <c r="H16" s="1">
        <v>63</v>
      </c>
      <c r="I16" s="1">
        <v>55</v>
      </c>
      <c r="J16" s="1">
        <v>60</v>
      </c>
      <c r="K16" s="1">
        <v>125</v>
      </c>
      <c r="L16" s="1">
        <v>303</v>
      </c>
      <c r="M16" s="1">
        <v>84</v>
      </c>
      <c r="N16" s="1">
        <v>84.67</v>
      </c>
      <c r="O16" s="1">
        <v>56</v>
      </c>
      <c r="P16" s="2">
        <f>M16*[1]系数表!$B$2+N16*[1]系数表!$B$3+O16*[1]系数表!$B$4</f>
        <v>408.01</v>
      </c>
      <c r="Q16" s="3">
        <f>L16*[1]系数表!$B$5+P16*[1]系数表!$B$6</f>
        <v>355.505</v>
      </c>
      <c r="R16" s="1" t="s">
        <v>215</v>
      </c>
      <c r="S16" s="1">
        <v>12</v>
      </c>
      <c r="T16" s="1" t="s">
        <v>206</v>
      </c>
      <c r="U16" s="1" t="s">
        <v>207</v>
      </c>
      <c r="V16" s="1" t="s">
        <v>216</v>
      </c>
      <c r="W16" s="1" t="s">
        <v>209</v>
      </c>
      <c r="X16" s="1" t="s">
        <v>210</v>
      </c>
      <c r="Y16" s="1"/>
    </row>
    <row r="17" spans="1:25" s="14" customFormat="1" ht="36">
      <c r="A17" s="1" t="s">
        <v>211</v>
      </c>
      <c r="B17" s="1" t="s">
        <v>212</v>
      </c>
      <c r="C17" s="1" t="s">
        <v>217</v>
      </c>
      <c r="D17" s="1" t="s">
        <v>214</v>
      </c>
      <c r="E17" s="1" t="s">
        <v>29</v>
      </c>
      <c r="F17" s="1" t="s">
        <v>30</v>
      </c>
      <c r="G17" s="1"/>
      <c r="H17" s="1">
        <v>63</v>
      </c>
      <c r="I17" s="1">
        <v>70</v>
      </c>
      <c r="J17" s="1">
        <v>68</v>
      </c>
      <c r="K17" s="1">
        <v>117</v>
      </c>
      <c r="L17" s="1">
        <v>318</v>
      </c>
      <c r="M17" s="1">
        <v>81</v>
      </c>
      <c r="N17" s="1">
        <v>83.92</v>
      </c>
      <c r="O17" s="1">
        <v>37</v>
      </c>
      <c r="P17" s="2">
        <f>M17*[1]系数表!$B$2+N17*[1]系数表!$B$3+O17*[1]系数表!$B$4</f>
        <v>391.76</v>
      </c>
      <c r="Q17" s="3">
        <f>L17*[1]系数表!$B$5+P17*[1]系数表!$B$6</f>
        <v>354.88</v>
      </c>
      <c r="R17" s="1" t="s">
        <v>205</v>
      </c>
      <c r="S17" s="1">
        <v>13</v>
      </c>
      <c r="T17" s="1" t="s">
        <v>206</v>
      </c>
      <c r="U17" s="1" t="s">
        <v>207</v>
      </c>
      <c r="V17" s="1" t="s">
        <v>218</v>
      </c>
      <c r="W17" s="1" t="s">
        <v>209</v>
      </c>
      <c r="X17" s="1" t="s">
        <v>210</v>
      </c>
      <c r="Y17" s="1"/>
    </row>
    <row r="18" spans="1:25" s="14" customFormat="1" ht="24">
      <c r="A18" s="1" t="s">
        <v>211</v>
      </c>
      <c r="B18" s="1" t="s">
        <v>212</v>
      </c>
      <c r="C18" s="1" t="s">
        <v>219</v>
      </c>
      <c r="D18" s="1" t="s">
        <v>214</v>
      </c>
      <c r="E18" s="1" t="s">
        <v>31</v>
      </c>
      <c r="F18" s="1" t="s">
        <v>32</v>
      </c>
      <c r="G18" s="1" t="s">
        <v>220</v>
      </c>
      <c r="H18" s="1">
        <v>62</v>
      </c>
      <c r="I18" s="1">
        <v>49</v>
      </c>
      <c r="J18" s="1">
        <v>94</v>
      </c>
      <c r="K18" s="1">
        <v>125</v>
      </c>
      <c r="L18" s="1">
        <v>330</v>
      </c>
      <c r="M18" s="1">
        <v>68</v>
      </c>
      <c r="N18" s="1">
        <v>81.42</v>
      </c>
      <c r="O18" s="1">
        <v>51</v>
      </c>
      <c r="P18" s="2">
        <f>M18*[1]系数表!$B$2+N18*[1]系数表!$B$3+O18*[1]系数表!$B$4</f>
        <v>371.76</v>
      </c>
      <c r="Q18" s="3">
        <f>L18*[1]系数表!$B$5+P18*[1]系数表!$B$6</f>
        <v>350.88</v>
      </c>
      <c r="R18" s="1" t="s">
        <v>221</v>
      </c>
      <c r="S18" s="1">
        <v>14</v>
      </c>
      <c r="T18" s="1" t="s">
        <v>222</v>
      </c>
      <c r="U18" s="1" t="s">
        <v>223</v>
      </c>
      <c r="V18" s="1" t="s">
        <v>224</v>
      </c>
      <c r="W18" s="1" t="s">
        <v>225</v>
      </c>
      <c r="X18" s="1" t="s">
        <v>226</v>
      </c>
      <c r="Y18" s="1"/>
    </row>
    <row r="19" spans="1:25" s="14" customFormat="1" ht="48">
      <c r="A19" s="1" t="s">
        <v>227</v>
      </c>
      <c r="B19" s="1" t="s">
        <v>228</v>
      </c>
      <c r="C19" s="1" t="s">
        <v>229</v>
      </c>
      <c r="D19" s="1" t="s">
        <v>230</v>
      </c>
      <c r="E19" s="1" t="s">
        <v>33</v>
      </c>
      <c r="F19" s="1" t="s">
        <v>34</v>
      </c>
      <c r="G19" s="1" t="s">
        <v>220</v>
      </c>
      <c r="H19" s="1">
        <v>67</v>
      </c>
      <c r="I19" s="1">
        <v>67</v>
      </c>
      <c r="J19" s="1">
        <v>65</v>
      </c>
      <c r="K19" s="1">
        <v>123</v>
      </c>
      <c r="L19" s="1">
        <v>322</v>
      </c>
      <c r="M19" s="1">
        <v>68</v>
      </c>
      <c r="N19" s="1">
        <v>81.08</v>
      </c>
      <c r="O19" s="1">
        <v>62</v>
      </c>
      <c r="P19" s="2">
        <v>376.24</v>
      </c>
      <c r="Q19" s="3">
        <v>349.12</v>
      </c>
      <c r="R19" s="1" t="s">
        <v>231</v>
      </c>
      <c r="S19" s="1">
        <v>15</v>
      </c>
      <c r="T19" s="1" t="s">
        <v>222</v>
      </c>
      <c r="U19" s="1" t="s">
        <v>223</v>
      </c>
      <c r="V19" s="1" t="s">
        <v>232</v>
      </c>
      <c r="W19" s="1" t="s">
        <v>225</v>
      </c>
      <c r="X19" s="1" t="s">
        <v>226</v>
      </c>
      <c r="Y19" s="1"/>
    </row>
    <row r="20" spans="1:25" s="14" customFormat="1" ht="24">
      <c r="A20" s="1" t="s">
        <v>227</v>
      </c>
      <c r="B20" s="1" t="s">
        <v>228</v>
      </c>
      <c r="C20" s="1" t="s">
        <v>233</v>
      </c>
      <c r="D20" s="1" t="s">
        <v>230</v>
      </c>
      <c r="E20" s="1" t="s">
        <v>35</v>
      </c>
      <c r="F20" s="1" t="s">
        <v>36</v>
      </c>
      <c r="G20" s="1" t="s">
        <v>220</v>
      </c>
      <c r="H20" s="1">
        <v>57</v>
      </c>
      <c r="I20" s="1">
        <v>66</v>
      </c>
      <c r="J20" s="1">
        <v>88</v>
      </c>
      <c r="K20" s="1">
        <v>93</v>
      </c>
      <c r="L20" s="1">
        <v>304</v>
      </c>
      <c r="M20" s="1">
        <v>69</v>
      </c>
      <c r="N20" s="1">
        <v>88</v>
      </c>
      <c r="O20" s="1">
        <v>50</v>
      </c>
      <c r="P20" s="2">
        <f>M20*[1]系数表!$B$2+N20*[1]系数表!$B$3+O20*[1]系数表!$B$4</f>
        <v>392.5</v>
      </c>
      <c r="Q20" s="3">
        <f>L20*[1]系数表!$B$5+P20*[1]系数表!$B$6</f>
        <v>348.25</v>
      </c>
      <c r="R20" s="1" t="s">
        <v>221</v>
      </c>
      <c r="S20" s="1">
        <v>16</v>
      </c>
      <c r="T20" s="1" t="s">
        <v>222</v>
      </c>
      <c r="U20" s="1" t="s">
        <v>223</v>
      </c>
      <c r="V20" s="1" t="s">
        <v>10</v>
      </c>
      <c r="W20" s="1" t="s">
        <v>230</v>
      </c>
      <c r="X20" s="1" t="s">
        <v>226</v>
      </c>
      <c r="Y20" s="1"/>
    </row>
    <row r="21" spans="1:25" s="14" customFormat="1" ht="36">
      <c r="A21" s="1" t="s">
        <v>227</v>
      </c>
      <c r="B21" s="1" t="s">
        <v>228</v>
      </c>
      <c r="C21" s="1" t="s">
        <v>234</v>
      </c>
      <c r="D21" s="1" t="s">
        <v>230</v>
      </c>
      <c r="E21" s="1" t="s">
        <v>37</v>
      </c>
      <c r="F21" s="1" t="s">
        <v>38</v>
      </c>
      <c r="G21" s="1" t="s">
        <v>220</v>
      </c>
      <c r="H21" s="1">
        <v>68</v>
      </c>
      <c r="I21" s="1">
        <v>69</v>
      </c>
      <c r="J21" s="1">
        <v>68</v>
      </c>
      <c r="K21" s="1">
        <v>87</v>
      </c>
      <c r="L21" s="1">
        <v>292</v>
      </c>
      <c r="M21" s="1">
        <v>75</v>
      </c>
      <c r="N21" s="1">
        <v>88.33</v>
      </c>
      <c r="O21" s="1">
        <v>53</v>
      </c>
      <c r="P21" s="2">
        <f>M21*[1]系数表!$B$2+N21*[1]系数表!$B$3+O21*[1]系数表!$B$4</f>
        <v>403.99</v>
      </c>
      <c r="Q21" s="3">
        <f>L21*[1]系数表!$B$5+P21*[1]系数表!$B$6</f>
        <v>347.995</v>
      </c>
      <c r="R21" s="1" t="s">
        <v>221</v>
      </c>
      <c r="S21" s="1">
        <v>17</v>
      </c>
      <c r="T21" s="1" t="s">
        <v>222</v>
      </c>
      <c r="U21" s="1" t="s">
        <v>223</v>
      </c>
      <c r="V21" s="1" t="s">
        <v>235</v>
      </c>
      <c r="W21" s="1" t="s">
        <v>225</v>
      </c>
      <c r="X21" s="1" t="s">
        <v>226</v>
      </c>
      <c r="Y21" s="1"/>
    </row>
    <row r="22" spans="1:25" s="14" customFormat="1" ht="48">
      <c r="A22" s="1" t="s">
        <v>227</v>
      </c>
      <c r="B22" s="1" t="s">
        <v>228</v>
      </c>
      <c r="C22" s="1" t="s">
        <v>236</v>
      </c>
      <c r="D22" s="1" t="s">
        <v>230</v>
      </c>
      <c r="E22" s="1" t="s">
        <v>39</v>
      </c>
      <c r="F22" s="1" t="s">
        <v>40</v>
      </c>
      <c r="G22" s="1" t="s">
        <v>237</v>
      </c>
      <c r="H22" s="1">
        <v>68</v>
      </c>
      <c r="I22" s="1">
        <v>66</v>
      </c>
      <c r="J22" s="1">
        <v>93</v>
      </c>
      <c r="K22" s="1">
        <v>90</v>
      </c>
      <c r="L22" s="1">
        <v>317</v>
      </c>
      <c r="M22" s="1">
        <v>72</v>
      </c>
      <c r="N22" s="1">
        <v>82.5</v>
      </c>
      <c r="O22" s="1">
        <v>38</v>
      </c>
      <c r="P22" s="2">
        <f>M22*[1]系数表!$B$2+N22*[1]系数表!$B$3+O22*[1]系数表!$B$4</f>
        <v>374.5</v>
      </c>
      <c r="Q22" s="3">
        <f>L22*[1]系数表!$B$5+P22*[1]系数表!$B$6</f>
        <v>345.75</v>
      </c>
      <c r="R22" s="1" t="s">
        <v>238</v>
      </c>
      <c r="S22" s="1">
        <v>18</v>
      </c>
      <c r="T22" s="1" t="s">
        <v>239</v>
      </c>
      <c r="U22" s="1" t="s">
        <v>240</v>
      </c>
      <c r="V22" s="1" t="s">
        <v>241</v>
      </c>
      <c r="W22" s="1" t="s">
        <v>242</v>
      </c>
      <c r="X22" s="1" t="s">
        <v>243</v>
      </c>
      <c r="Y22" s="1"/>
    </row>
    <row r="23" spans="1:25" s="14" customFormat="1" ht="24">
      <c r="A23" s="1" t="s">
        <v>244</v>
      </c>
      <c r="B23" s="1" t="s">
        <v>245</v>
      </c>
      <c r="C23" s="1" t="s">
        <v>246</v>
      </c>
      <c r="D23" s="1" t="s">
        <v>247</v>
      </c>
      <c r="E23" s="1" t="s">
        <v>41</v>
      </c>
      <c r="F23" s="1" t="s">
        <v>42</v>
      </c>
      <c r="G23" s="1" t="s">
        <v>237</v>
      </c>
      <c r="H23" s="1">
        <v>41</v>
      </c>
      <c r="I23" s="1">
        <v>66</v>
      </c>
      <c r="J23" s="1">
        <v>86</v>
      </c>
      <c r="K23" s="1">
        <v>125</v>
      </c>
      <c r="L23" s="1">
        <v>318</v>
      </c>
      <c r="M23" s="1">
        <v>66</v>
      </c>
      <c r="N23" s="1">
        <v>83.83</v>
      </c>
      <c r="O23" s="1">
        <v>45</v>
      </c>
      <c r="P23" s="2">
        <f>M23*[1]系数表!$B$2+N23*[1]系数表!$B$3+O23*[1]系数表!$B$4</f>
        <v>372.99</v>
      </c>
      <c r="Q23" s="3">
        <f>L23*[1]系数表!$B$5+P23*[1]系数表!$B$6</f>
        <v>345.495</v>
      </c>
      <c r="R23" s="1" t="s">
        <v>248</v>
      </c>
      <c r="S23" s="1">
        <v>19</v>
      </c>
      <c r="T23" s="1" t="s">
        <v>239</v>
      </c>
      <c r="U23" s="1" t="s">
        <v>240</v>
      </c>
      <c r="V23" s="1" t="s">
        <v>249</v>
      </c>
      <c r="W23" s="1" t="s">
        <v>242</v>
      </c>
      <c r="X23" s="1" t="s">
        <v>243</v>
      </c>
      <c r="Y23" s="1"/>
    </row>
    <row r="24" spans="1:25" s="14" customFormat="1" ht="36">
      <c r="A24" s="1" t="s">
        <v>244</v>
      </c>
      <c r="B24" s="1" t="s">
        <v>245</v>
      </c>
      <c r="C24" s="1" t="s">
        <v>250</v>
      </c>
      <c r="D24" s="1" t="s">
        <v>247</v>
      </c>
      <c r="E24" s="1" t="s">
        <v>43</v>
      </c>
      <c r="F24" s="1" t="s">
        <v>44</v>
      </c>
      <c r="G24" s="1" t="s">
        <v>237</v>
      </c>
      <c r="H24" s="1">
        <v>57</v>
      </c>
      <c r="I24" s="1">
        <v>63</v>
      </c>
      <c r="J24" s="1">
        <v>83</v>
      </c>
      <c r="K24" s="1">
        <v>97</v>
      </c>
      <c r="L24" s="1">
        <v>300</v>
      </c>
      <c r="M24" s="1">
        <v>79</v>
      </c>
      <c r="N24" s="1">
        <v>81.25</v>
      </c>
      <c r="O24" s="1">
        <v>51</v>
      </c>
      <c r="P24" s="2">
        <f>M24*[1]系数表!$B$2+N24*[1]系数表!$B$3+O24*[1]系数表!$B$4</f>
        <v>387.75</v>
      </c>
      <c r="Q24" s="3">
        <f>L24*[1]系数表!$B$5+P24*[1]系数表!$B$6</f>
        <v>343.875</v>
      </c>
      <c r="R24" s="1" t="s">
        <v>238</v>
      </c>
      <c r="S24" s="1">
        <v>20</v>
      </c>
      <c r="T24" s="1" t="s">
        <v>239</v>
      </c>
      <c r="U24" s="1" t="s">
        <v>240</v>
      </c>
      <c r="V24" s="1" t="s">
        <v>251</v>
      </c>
      <c r="W24" s="1" t="s">
        <v>242</v>
      </c>
      <c r="X24" s="1" t="s">
        <v>243</v>
      </c>
      <c r="Y24" s="1"/>
    </row>
    <row r="25" spans="1:25" s="14" customFormat="1" ht="24">
      <c r="A25" s="1" t="s">
        <v>244</v>
      </c>
      <c r="B25" s="1" t="s">
        <v>245</v>
      </c>
      <c r="C25" s="1" t="s">
        <v>250</v>
      </c>
      <c r="D25" s="1" t="s">
        <v>247</v>
      </c>
      <c r="E25" s="1" t="s">
        <v>45</v>
      </c>
      <c r="F25" s="1" t="s">
        <v>46</v>
      </c>
      <c r="G25" s="1" t="s">
        <v>237</v>
      </c>
      <c r="H25" s="1">
        <v>56</v>
      </c>
      <c r="I25" s="1">
        <v>78</v>
      </c>
      <c r="J25" s="1">
        <v>59</v>
      </c>
      <c r="K25" s="1">
        <v>108</v>
      </c>
      <c r="L25" s="1">
        <v>301</v>
      </c>
      <c r="M25" s="1">
        <v>73</v>
      </c>
      <c r="N25" s="1">
        <v>81.75</v>
      </c>
      <c r="O25" s="1">
        <v>60</v>
      </c>
      <c r="P25" s="2">
        <f>M25*[1]系数表!$B$2+N25*[1]系数表!$B$3+O25*[1]系数表!$B$4</f>
        <v>384.75</v>
      </c>
      <c r="Q25" s="3">
        <f>L25*[1]系数表!$B$5+P25*[1]系数表!$B$6</f>
        <v>342.875</v>
      </c>
      <c r="R25" s="1" t="s">
        <v>248</v>
      </c>
      <c r="S25" s="1">
        <v>21</v>
      </c>
      <c r="T25" s="1" t="s">
        <v>239</v>
      </c>
      <c r="U25" s="1" t="s">
        <v>240</v>
      </c>
      <c r="V25" s="1" t="s">
        <v>252</v>
      </c>
      <c r="W25" s="1" t="s">
        <v>242</v>
      </c>
      <c r="X25" s="1" t="s">
        <v>243</v>
      </c>
      <c r="Y25" s="1"/>
    </row>
    <row r="26" spans="1:25" s="14" customFormat="1" ht="24">
      <c r="A26" s="1" t="s">
        <v>244</v>
      </c>
      <c r="B26" s="1" t="s">
        <v>245</v>
      </c>
      <c r="C26" s="1" t="s">
        <v>253</v>
      </c>
      <c r="D26" s="1" t="s">
        <v>247</v>
      </c>
      <c r="E26" s="1" t="s">
        <v>47</v>
      </c>
      <c r="F26" s="1" t="s">
        <v>48</v>
      </c>
      <c r="G26" s="1" t="s">
        <v>237</v>
      </c>
      <c r="H26" s="1">
        <v>63</v>
      </c>
      <c r="I26" s="1">
        <v>74</v>
      </c>
      <c r="J26" s="1">
        <v>60</v>
      </c>
      <c r="K26" s="1">
        <v>125</v>
      </c>
      <c r="L26" s="1">
        <v>322</v>
      </c>
      <c r="M26" s="1">
        <v>68</v>
      </c>
      <c r="N26" s="1">
        <v>80.75</v>
      </c>
      <c r="O26" s="1">
        <v>39</v>
      </c>
      <c r="P26" s="2">
        <v>363.75</v>
      </c>
      <c r="Q26" s="3">
        <v>342.875</v>
      </c>
      <c r="R26" s="1" t="s">
        <v>238</v>
      </c>
      <c r="S26" s="1">
        <v>22</v>
      </c>
      <c r="T26" s="1" t="s">
        <v>239</v>
      </c>
      <c r="U26" s="1" t="s">
        <v>240</v>
      </c>
      <c r="V26" s="1" t="s">
        <v>254</v>
      </c>
      <c r="W26" s="1" t="s">
        <v>242</v>
      </c>
      <c r="X26" s="1" t="s">
        <v>243</v>
      </c>
      <c r="Y26" s="1"/>
    </row>
    <row r="27" spans="1:25" s="14" customFormat="1" ht="24">
      <c r="A27" s="1" t="s">
        <v>244</v>
      </c>
      <c r="B27" s="1" t="s">
        <v>245</v>
      </c>
      <c r="C27" s="1" t="s">
        <v>255</v>
      </c>
      <c r="D27" s="1" t="s">
        <v>247</v>
      </c>
      <c r="E27" s="1" t="s">
        <v>49</v>
      </c>
      <c r="F27" s="1" t="s">
        <v>50</v>
      </c>
      <c r="G27" s="1" t="s">
        <v>256</v>
      </c>
      <c r="H27" s="1">
        <v>72</v>
      </c>
      <c r="I27" s="1">
        <v>66</v>
      </c>
      <c r="J27" s="1">
        <v>84</v>
      </c>
      <c r="K27" s="1">
        <v>100</v>
      </c>
      <c r="L27" s="1">
        <v>322</v>
      </c>
      <c r="M27" s="1">
        <v>61</v>
      </c>
      <c r="N27" s="1">
        <v>84.17</v>
      </c>
      <c r="O27" s="1">
        <v>17</v>
      </c>
      <c r="P27" s="2">
        <v>352.51</v>
      </c>
      <c r="Q27" s="3">
        <v>337.255</v>
      </c>
      <c r="R27" s="1" t="s">
        <v>257</v>
      </c>
      <c r="S27" s="1">
        <v>23</v>
      </c>
      <c r="T27" s="1" t="s">
        <v>258</v>
      </c>
      <c r="U27" s="1" t="s">
        <v>259</v>
      </c>
      <c r="V27" s="1" t="s">
        <v>260</v>
      </c>
      <c r="W27" s="1" t="s">
        <v>261</v>
      </c>
      <c r="X27" s="1" t="s">
        <v>262</v>
      </c>
      <c r="Y27" s="1"/>
    </row>
    <row r="28" spans="1:25" s="14" customFormat="1" ht="24">
      <c r="A28" s="1" t="s">
        <v>263</v>
      </c>
      <c r="B28" s="1" t="s">
        <v>264</v>
      </c>
      <c r="C28" s="1" t="s">
        <v>265</v>
      </c>
      <c r="D28" s="1" t="s">
        <v>266</v>
      </c>
      <c r="E28" s="1" t="s">
        <v>51</v>
      </c>
      <c r="F28" s="1" t="s">
        <v>52</v>
      </c>
      <c r="G28" s="1" t="s">
        <v>267</v>
      </c>
      <c r="H28" s="1">
        <v>59</v>
      </c>
      <c r="I28" s="1">
        <v>68</v>
      </c>
      <c r="J28" s="1">
        <v>61</v>
      </c>
      <c r="K28" s="1">
        <v>104</v>
      </c>
      <c r="L28" s="1">
        <v>292</v>
      </c>
      <c r="M28" s="1">
        <v>64</v>
      </c>
      <c r="N28" s="1">
        <v>87.58</v>
      </c>
      <c r="O28" s="1">
        <v>44</v>
      </c>
      <c r="P28" s="2">
        <f>M28*[1]系数表!$B$2+N28*[1]系数表!$B$3+O28*[1]系数表!$B$4</f>
        <v>380.74</v>
      </c>
      <c r="Q28" s="3">
        <f>L28*[1]系数表!$B$5+P28*[1]系数表!$B$6</f>
        <v>336.37</v>
      </c>
      <c r="R28" s="1" t="s">
        <v>268</v>
      </c>
      <c r="S28" s="1">
        <v>24</v>
      </c>
      <c r="T28" s="1" t="s">
        <v>269</v>
      </c>
      <c r="U28" s="1" t="s">
        <v>270</v>
      </c>
      <c r="V28" s="1" t="s">
        <v>271</v>
      </c>
      <c r="W28" s="1" t="s">
        <v>272</v>
      </c>
      <c r="X28" s="1" t="s">
        <v>273</v>
      </c>
      <c r="Y28" s="1"/>
    </row>
    <row r="29" spans="1:25" s="14" customFormat="1" ht="24">
      <c r="A29" s="1" t="s">
        <v>274</v>
      </c>
      <c r="B29" s="1" t="s">
        <v>275</v>
      </c>
      <c r="C29" s="1" t="s">
        <v>276</v>
      </c>
      <c r="D29" s="1" t="s">
        <v>277</v>
      </c>
      <c r="E29" s="1" t="s">
        <v>53</v>
      </c>
      <c r="F29" s="1" t="s">
        <v>54</v>
      </c>
      <c r="G29" s="1"/>
      <c r="H29" s="1">
        <v>57</v>
      </c>
      <c r="I29" s="1">
        <v>61</v>
      </c>
      <c r="J29" s="1">
        <v>70</v>
      </c>
      <c r="K29" s="1">
        <v>115</v>
      </c>
      <c r="L29" s="1">
        <v>303</v>
      </c>
      <c r="M29" s="1">
        <v>60</v>
      </c>
      <c r="N29" s="1">
        <v>86.83</v>
      </c>
      <c r="O29" s="1">
        <v>33</v>
      </c>
      <c r="P29" s="2">
        <f>M29*[1]系数表!$B$2+N29*[1]系数表!$B$3+O29*[1]系数表!$B$4</f>
        <v>366.99</v>
      </c>
      <c r="Q29" s="3">
        <f>L29*[1]系数表!$B$5+P29*[1]系数表!$B$6</f>
        <v>334.995</v>
      </c>
      <c r="R29" s="1" t="s">
        <v>278</v>
      </c>
      <c r="S29" s="1">
        <v>25</v>
      </c>
      <c r="T29" s="1" t="s">
        <v>279</v>
      </c>
      <c r="U29" s="1" t="s">
        <v>280</v>
      </c>
      <c r="V29" s="1" t="s">
        <v>281</v>
      </c>
      <c r="W29" s="1" t="s">
        <v>282</v>
      </c>
      <c r="X29" s="1" t="s">
        <v>283</v>
      </c>
      <c r="Y29" s="1"/>
    </row>
    <row r="30" spans="1:25" s="14" customFormat="1" ht="24">
      <c r="A30" s="1" t="s">
        <v>284</v>
      </c>
      <c r="B30" s="1" t="s">
        <v>285</v>
      </c>
      <c r="C30" s="1" t="s">
        <v>286</v>
      </c>
      <c r="D30" s="1" t="s">
        <v>287</v>
      </c>
      <c r="E30" s="1" t="s">
        <v>55</v>
      </c>
      <c r="F30" s="1" t="s">
        <v>56</v>
      </c>
      <c r="G30" s="1"/>
      <c r="H30" s="1">
        <v>51</v>
      </c>
      <c r="I30" s="1">
        <v>75</v>
      </c>
      <c r="J30" s="1">
        <v>78</v>
      </c>
      <c r="K30" s="1">
        <v>113</v>
      </c>
      <c r="L30" s="1">
        <v>317</v>
      </c>
      <c r="M30" s="1">
        <v>66</v>
      </c>
      <c r="N30" s="1">
        <v>76.67</v>
      </c>
      <c r="O30" s="1">
        <v>46</v>
      </c>
      <c r="P30" s="2">
        <f>M30*[1]系数表!$B$2+N30*[1]系数表!$B$3+O30*[1]系数表!$B$4</f>
        <v>352.01</v>
      </c>
      <c r="Q30" s="3">
        <f>L30*[1]系数表!$B$5+P30*[1]系数表!$B$6</f>
        <v>334.505</v>
      </c>
      <c r="R30" s="1" t="s">
        <v>288</v>
      </c>
      <c r="S30" s="1">
        <v>26</v>
      </c>
      <c r="T30" s="1" t="s">
        <v>289</v>
      </c>
      <c r="U30" s="1" t="s">
        <v>290</v>
      </c>
      <c r="V30" s="1" t="s">
        <v>291</v>
      </c>
      <c r="W30" s="1" t="s">
        <v>292</v>
      </c>
      <c r="X30" s="1" t="s">
        <v>293</v>
      </c>
      <c r="Y30" s="1"/>
    </row>
    <row r="31" spans="1:25" s="14" customFormat="1" ht="24">
      <c r="A31" s="1" t="s">
        <v>294</v>
      </c>
      <c r="B31" s="1" t="s">
        <v>295</v>
      </c>
      <c r="C31" s="1" t="s">
        <v>296</v>
      </c>
      <c r="D31" s="1" t="s">
        <v>297</v>
      </c>
      <c r="E31" s="1" t="s">
        <v>57</v>
      </c>
      <c r="F31" s="1" t="s">
        <v>58</v>
      </c>
      <c r="G31" s="1" t="s">
        <v>298</v>
      </c>
      <c r="H31" s="1">
        <v>62</v>
      </c>
      <c r="I31" s="1">
        <v>73</v>
      </c>
      <c r="J31" s="1">
        <v>74</v>
      </c>
      <c r="K31" s="1">
        <v>98</v>
      </c>
      <c r="L31" s="1">
        <v>307</v>
      </c>
      <c r="M31" s="1">
        <v>63</v>
      </c>
      <c r="N31" s="1">
        <v>82</v>
      </c>
      <c r="O31" s="1">
        <v>37</v>
      </c>
      <c r="P31" s="2">
        <f>M31*[1]系数表!$B$2+N31*[1]系数表!$B$3+O31*[1]系数表!$B$4</f>
        <v>359</v>
      </c>
      <c r="Q31" s="3">
        <f>L31*[1]系数表!$B$5+P31*[1]系数表!$B$6</f>
        <v>333</v>
      </c>
      <c r="R31" s="1" t="s">
        <v>299</v>
      </c>
      <c r="S31" s="1">
        <v>27</v>
      </c>
      <c r="T31" s="1" t="s">
        <v>300</v>
      </c>
      <c r="U31" s="1" t="s">
        <v>301</v>
      </c>
      <c r="V31" s="1" t="s">
        <v>302</v>
      </c>
      <c r="W31" s="1" t="s">
        <v>303</v>
      </c>
      <c r="X31" s="1" t="s">
        <v>304</v>
      </c>
      <c r="Y31" s="1"/>
    </row>
    <row r="32" spans="1:25" s="14" customFormat="1" ht="24">
      <c r="A32" s="1" t="s">
        <v>305</v>
      </c>
      <c r="B32" s="1" t="s">
        <v>306</v>
      </c>
      <c r="C32" s="1" t="s">
        <v>307</v>
      </c>
      <c r="D32" s="1" t="s">
        <v>308</v>
      </c>
      <c r="E32" s="1" t="s">
        <v>59</v>
      </c>
      <c r="F32" s="1" t="s">
        <v>60</v>
      </c>
      <c r="G32" s="1" t="s">
        <v>298</v>
      </c>
      <c r="H32" s="1">
        <v>55</v>
      </c>
      <c r="I32" s="1">
        <v>66</v>
      </c>
      <c r="J32" s="1">
        <v>65</v>
      </c>
      <c r="K32" s="1">
        <v>115</v>
      </c>
      <c r="L32" s="1">
        <v>301</v>
      </c>
      <c r="M32" s="1">
        <v>68</v>
      </c>
      <c r="N32" s="1">
        <v>79.67</v>
      </c>
      <c r="O32" s="1">
        <v>47</v>
      </c>
      <c r="P32" s="2">
        <v>364.51</v>
      </c>
      <c r="Q32" s="3">
        <v>332.755</v>
      </c>
      <c r="R32" s="1" t="s">
        <v>299</v>
      </c>
      <c r="S32" s="1">
        <v>28</v>
      </c>
      <c r="T32" s="1" t="s">
        <v>300</v>
      </c>
      <c r="U32" s="1" t="s">
        <v>301</v>
      </c>
      <c r="V32" s="1" t="s">
        <v>309</v>
      </c>
      <c r="W32" s="1" t="s">
        <v>303</v>
      </c>
      <c r="X32" s="1" t="s">
        <v>310</v>
      </c>
      <c r="Y32" s="1"/>
    </row>
    <row r="33" spans="1:25" s="14" customFormat="1" ht="24">
      <c r="A33" s="1" t="s">
        <v>305</v>
      </c>
      <c r="B33" s="1" t="s">
        <v>306</v>
      </c>
      <c r="C33" s="1" t="s">
        <v>311</v>
      </c>
      <c r="D33" s="1" t="s">
        <v>308</v>
      </c>
      <c r="E33" s="1" t="s">
        <v>61</v>
      </c>
      <c r="F33" s="1" t="s">
        <v>62</v>
      </c>
      <c r="G33" s="1" t="s">
        <v>312</v>
      </c>
      <c r="H33" s="1">
        <v>64</v>
      </c>
      <c r="I33" s="1">
        <v>56</v>
      </c>
      <c r="J33" s="1">
        <v>78</v>
      </c>
      <c r="K33" s="1">
        <v>97</v>
      </c>
      <c r="L33" s="1">
        <v>295</v>
      </c>
      <c r="M33" s="1">
        <v>60</v>
      </c>
      <c r="N33" s="1">
        <v>83.17</v>
      </c>
      <c r="O33" s="1">
        <v>37</v>
      </c>
      <c r="P33" s="2">
        <v>358.01</v>
      </c>
      <c r="Q33" s="3">
        <v>326.505</v>
      </c>
      <c r="R33" s="1" t="s">
        <v>313</v>
      </c>
      <c r="S33" s="1">
        <v>29</v>
      </c>
      <c r="T33" s="1" t="s">
        <v>314</v>
      </c>
      <c r="U33" s="1" t="s">
        <v>315</v>
      </c>
      <c r="V33" s="1" t="s">
        <v>316</v>
      </c>
      <c r="W33" s="1" t="s">
        <v>317</v>
      </c>
      <c r="X33" s="1" t="s">
        <v>318</v>
      </c>
      <c r="Y33" s="1"/>
    </row>
    <row r="34" spans="1:25" s="14" customFormat="1" ht="24">
      <c r="A34" s="1" t="s">
        <v>319</v>
      </c>
      <c r="B34" s="1" t="s">
        <v>320</v>
      </c>
      <c r="C34" s="1" t="s">
        <v>321</v>
      </c>
      <c r="D34" s="1" t="s">
        <v>322</v>
      </c>
      <c r="E34" s="1" t="s">
        <v>63</v>
      </c>
      <c r="F34" s="4" t="s">
        <v>64</v>
      </c>
      <c r="G34" s="1"/>
      <c r="H34" s="1"/>
      <c r="I34" s="1"/>
      <c r="J34" s="1"/>
      <c r="K34" s="1"/>
      <c r="L34" s="1"/>
      <c r="M34" s="1"/>
      <c r="N34" s="1"/>
      <c r="O34" s="1"/>
      <c r="P34" s="2"/>
      <c r="Q34" s="3"/>
      <c r="R34" s="1" t="s">
        <v>313</v>
      </c>
      <c r="S34" s="1"/>
      <c r="T34" s="1" t="s">
        <v>314</v>
      </c>
      <c r="U34" s="1" t="s">
        <v>315</v>
      </c>
      <c r="V34" s="1" t="s">
        <v>10</v>
      </c>
      <c r="W34" s="1" t="s">
        <v>322</v>
      </c>
      <c r="X34" s="1" t="s">
        <v>323</v>
      </c>
      <c r="Y34" s="1" t="s">
        <v>324</v>
      </c>
    </row>
    <row r="35" spans="1:25" s="14" customFormat="1" ht="48">
      <c r="A35" s="5" t="s">
        <v>325</v>
      </c>
      <c r="B35" s="5" t="s">
        <v>320</v>
      </c>
      <c r="C35" s="5" t="s">
        <v>326</v>
      </c>
      <c r="D35" s="5" t="s">
        <v>322</v>
      </c>
      <c r="E35" s="5" t="s">
        <v>65</v>
      </c>
      <c r="F35" s="5" t="s">
        <v>66</v>
      </c>
      <c r="G35" s="5"/>
      <c r="H35" s="5">
        <v>67</v>
      </c>
      <c r="I35" s="5">
        <v>71</v>
      </c>
      <c r="J35" s="5" t="s">
        <v>67</v>
      </c>
      <c r="K35" s="5">
        <v>100</v>
      </c>
      <c r="L35" s="5">
        <v>363</v>
      </c>
      <c r="M35" s="5">
        <v>84</v>
      </c>
      <c r="N35" s="5">
        <v>83.17</v>
      </c>
      <c r="O35" s="5">
        <v>59</v>
      </c>
      <c r="P35" s="5">
        <f>M35*[1]系数表!$B$2+N35*[1]系数表!$B$3+O35*[1]系数表!$B$4</f>
        <v>405.01</v>
      </c>
      <c r="Q35" s="6">
        <f>L35*[1]系数表!$B$5+P35*[1]系数表!$B$6</f>
        <v>384.005</v>
      </c>
      <c r="R35" s="5" t="s">
        <v>327</v>
      </c>
      <c r="S35" s="5">
        <v>1</v>
      </c>
      <c r="T35" s="5" t="s">
        <v>328</v>
      </c>
      <c r="U35" s="5" t="s">
        <v>329</v>
      </c>
      <c r="V35" s="5" t="s">
        <v>330</v>
      </c>
      <c r="W35" s="5" t="s">
        <v>331</v>
      </c>
      <c r="X35" s="5" t="s">
        <v>332</v>
      </c>
      <c r="Y35" s="5"/>
    </row>
    <row r="36" spans="1:25" s="14" customFormat="1" ht="24">
      <c r="A36" s="5" t="s">
        <v>333</v>
      </c>
      <c r="B36" s="5" t="s">
        <v>334</v>
      </c>
      <c r="C36" s="5" t="s">
        <v>335</v>
      </c>
      <c r="D36" s="5" t="s">
        <v>336</v>
      </c>
      <c r="E36" s="5" t="s">
        <v>68</v>
      </c>
      <c r="F36" s="5" t="s">
        <v>69</v>
      </c>
      <c r="G36" s="5"/>
      <c r="H36" s="5">
        <v>49</v>
      </c>
      <c r="I36" s="5">
        <v>73</v>
      </c>
      <c r="J36" s="5" t="s">
        <v>70</v>
      </c>
      <c r="K36" s="5">
        <v>105</v>
      </c>
      <c r="L36" s="5">
        <v>334</v>
      </c>
      <c r="M36" s="5">
        <v>76</v>
      </c>
      <c r="N36" s="5">
        <v>80.08</v>
      </c>
      <c r="O36" s="5">
        <v>40</v>
      </c>
      <c r="P36" s="5">
        <f>M36*[1]系数表!$B$2+N36*[1]系数表!$B$3+O36*[1]系数表!$B$4</f>
        <v>374.24</v>
      </c>
      <c r="Q36" s="6">
        <f>L36*[1]系数表!$B$5+P36*[1]系数表!$B$6</f>
        <v>354.12</v>
      </c>
      <c r="R36" s="5" t="s">
        <v>337</v>
      </c>
      <c r="S36" s="5">
        <v>2</v>
      </c>
      <c r="T36" s="5" t="s">
        <v>338</v>
      </c>
      <c r="U36" s="5" t="s">
        <v>339</v>
      </c>
      <c r="V36" s="5" t="s">
        <v>340</v>
      </c>
      <c r="W36" s="5" t="s">
        <v>341</v>
      </c>
      <c r="X36" s="5" t="s">
        <v>342</v>
      </c>
      <c r="Y36" s="5"/>
    </row>
    <row r="37" spans="1:25" s="14" customFormat="1" ht="24">
      <c r="A37" s="5" t="s">
        <v>343</v>
      </c>
      <c r="B37" s="5" t="s">
        <v>344</v>
      </c>
      <c r="C37" s="5" t="s">
        <v>345</v>
      </c>
      <c r="D37" s="5" t="s">
        <v>341</v>
      </c>
      <c r="E37" s="5" t="s">
        <v>71</v>
      </c>
      <c r="F37" s="5" t="s">
        <v>72</v>
      </c>
      <c r="G37" s="5" t="s">
        <v>346</v>
      </c>
      <c r="H37" s="5">
        <v>60</v>
      </c>
      <c r="I37" s="5">
        <v>58</v>
      </c>
      <c r="J37" s="5">
        <v>64</v>
      </c>
      <c r="K37" s="5">
        <v>117</v>
      </c>
      <c r="L37" s="5">
        <v>299</v>
      </c>
      <c r="M37" s="5">
        <v>78</v>
      </c>
      <c r="N37" s="5">
        <v>82.83</v>
      </c>
      <c r="O37" s="5">
        <v>55</v>
      </c>
      <c r="P37" s="5">
        <f>M37*[1]系数表!$B$2+N37*[1]系数表!$B$3+O37*[1]系数表!$B$4</f>
        <v>392.99</v>
      </c>
      <c r="Q37" s="6">
        <f>L37*[1]系数表!$B$5+P37*[1]系数表!$B$6</f>
        <v>345.995</v>
      </c>
      <c r="R37" s="5" t="s">
        <v>347</v>
      </c>
      <c r="S37" s="5">
        <v>3</v>
      </c>
      <c r="T37" s="5" t="s">
        <v>348</v>
      </c>
      <c r="U37" s="5" t="s">
        <v>349</v>
      </c>
      <c r="V37" s="5" t="s">
        <v>350</v>
      </c>
      <c r="W37" s="5" t="s">
        <v>351</v>
      </c>
      <c r="X37" s="5" t="s">
        <v>352</v>
      </c>
      <c r="Y37" s="5"/>
    </row>
    <row r="38" spans="1:25" s="14" customFormat="1" ht="24">
      <c r="A38" s="5" t="s">
        <v>353</v>
      </c>
      <c r="B38" s="5" t="s">
        <v>354</v>
      </c>
      <c r="C38" s="5" t="s">
        <v>355</v>
      </c>
      <c r="D38" s="5" t="s">
        <v>356</v>
      </c>
      <c r="E38" s="7" t="s">
        <v>73</v>
      </c>
      <c r="F38" s="7" t="s">
        <v>74</v>
      </c>
      <c r="G38" s="7" t="s">
        <v>346</v>
      </c>
      <c r="H38" s="7">
        <v>67</v>
      </c>
      <c r="I38" s="7">
        <v>57</v>
      </c>
      <c r="J38" s="7">
        <v>51</v>
      </c>
      <c r="K38" s="7">
        <v>133</v>
      </c>
      <c r="L38" s="5">
        <v>308</v>
      </c>
      <c r="M38" s="5">
        <v>63</v>
      </c>
      <c r="N38" s="5">
        <v>83</v>
      </c>
      <c r="O38" s="5">
        <v>60</v>
      </c>
      <c r="P38" s="5">
        <v>373.5</v>
      </c>
      <c r="Q38" s="5">
        <v>340.75</v>
      </c>
      <c r="R38" s="5" t="s">
        <v>357</v>
      </c>
      <c r="S38" s="5">
        <v>4</v>
      </c>
      <c r="T38" s="7" t="s">
        <v>348</v>
      </c>
      <c r="U38" s="5" t="s">
        <v>349</v>
      </c>
      <c r="V38" s="5" t="s">
        <v>358</v>
      </c>
      <c r="W38" s="5" t="s">
        <v>351</v>
      </c>
      <c r="X38" s="5" t="s">
        <v>352</v>
      </c>
      <c r="Y38" s="5"/>
    </row>
    <row r="39" spans="1:25" s="14" customFormat="1" ht="24">
      <c r="A39" s="5" t="s">
        <v>353</v>
      </c>
      <c r="B39" s="5" t="s">
        <v>354</v>
      </c>
      <c r="C39" s="5" t="s">
        <v>359</v>
      </c>
      <c r="D39" s="5" t="s">
        <v>356</v>
      </c>
      <c r="E39" s="7" t="s">
        <v>75</v>
      </c>
      <c r="F39" s="7" t="s">
        <v>76</v>
      </c>
      <c r="G39" s="7" t="s">
        <v>77</v>
      </c>
      <c r="H39" s="7">
        <v>60</v>
      </c>
      <c r="I39" s="7">
        <v>58</v>
      </c>
      <c r="J39" s="7">
        <v>68</v>
      </c>
      <c r="K39" s="7">
        <v>99</v>
      </c>
      <c r="L39" s="5">
        <v>285</v>
      </c>
      <c r="M39" s="5">
        <v>61</v>
      </c>
      <c r="N39" s="5">
        <v>86.8</v>
      </c>
      <c r="O39" s="5">
        <v>30</v>
      </c>
      <c r="P39" s="5">
        <v>366.9</v>
      </c>
      <c r="Q39" s="5">
        <v>325.95</v>
      </c>
      <c r="R39" s="5" t="s">
        <v>357</v>
      </c>
      <c r="S39" s="5">
        <v>5</v>
      </c>
      <c r="T39" s="7" t="s">
        <v>348</v>
      </c>
      <c r="U39" s="5" t="s">
        <v>349</v>
      </c>
      <c r="V39" s="5" t="s">
        <v>360</v>
      </c>
      <c r="W39" s="5" t="s">
        <v>351</v>
      </c>
      <c r="X39" s="5" t="s">
        <v>352</v>
      </c>
      <c r="Y39" s="5"/>
    </row>
    <row r="40" spans="1:25" ht="36">
      <c r="A40" s="5" t="s">
        <v>353</v>
      </c>
      <c r="B40" s="5" t="s">
        <v>354</v>
      </c>
      <c r="C40" s="5" t="s">
        <v>355</v>
      </c>
      <c r="D40" s="5" t="s">
        <v>356</v>
      </c>
      <c r="E40" s="5" t="s">
        <v>78</v>
      </c>
      <c r="F40" s="5" t="s">
        <v>79</v>
      </c>
      <c r="G40" s="5" t="s">
        <v>361</v>
      </c>
      <c r="H40" s="5">
        <v>61</v>
      </c>
      <c r="I40" s="5">
        <v>39</v>
      </c>
      <c r="J40" s="5">
        <v>67</v>
      </c>
      <c r="K40" s="5">
        <v>137</v>
      </c>
      <c r="L40" s="5">
        <v>304</v>
      </c>
      <c r="M40" s="5">
        <v>62</v>
      </c>
      <c r="N40" s="5">
        <v>78.08</v>
      </c>
      <c r="O40" s="5">
        <v>39</v>
      </c>
      <c r="P40" s="5">
        <v>346.74</v>
      </c>
      <c r="Q40" s="6">
        <v>325.37</v>
      </c>
      <c r="R40" s="5" t="s">
        <v>299</v>
      </c>
      <c r="S40" s="5">
        <v>6</v>
      </c>
      <c r="T40" s="5" t="s">
        <v>300</v>
      </c>
      <c r="U40" s="5" t="s">
        <v>301</v>
      </c>
      <c r="V40" s="5" t="s">
        <v>362</v>
      </c>
      <c r="W40" s="5" t="s">
        <v>303</v>
      </c>
      <c r="X40" s="5" t="s">
        <v>304</v>
      </c>
      <c r="Y40" s="5"/>
    </row>
    <row r="41" spans="1:25" ht="24">
      <c r="A41" s="5" t="s">
        <v>363</v>
      </c>
      <c r="B41" s="5" t="s">
        <v>306</v>
      </c>
      <c r="C41" s="5" t="s">
        <v>364</v>
      </c>
      <c r="D41" s="5" t="s">
        <v>308</v>
      </c>
      <c r="E41" s="5" t="s">
        <v>80</v>
      </c>
      <c r="F41" s="5" t="s">
        <v>81</v>
      </c>
      <c r="G41" s="5" t="s">
        <v>365</v>
      </c>
      <c r="H41" s="5">
        <v>61</v>
      </c>
      <c r="I41" s="5">
        <v>61</v>
      </c>
      <c r="J41" s="5">
        <v>81</v>
      </c>
      <c r="K41" s="5">
        <v>100</v>
      </c>
      <c r="L41" s="5">
        <v>303</v>
      </c>
      <c r="M41" s="5">
        <v>65</v>
      </c>
      <c r="N41" s="5">
        <v>77.5</v>
      </c>
      <c r="O41" s="5">
        <v>9</v>
      </c>
      <c r="P41" s="5">
        <v>334.5</v>
      </c>
      <c r="Q41" s="6">
        <v>318.75</v>
      </c>
      <c r="R41" s="5" t="s">
        <v>366</v>
      </c>
      <c r="S41" s="5">
        <v>7</v>
      </c>
      <c r="T41" s="5" t="s">
        <v>367</v>
      </c>
      <c r="U41" s="5" t="s">
        <v>368</v>
      </c>
      <c r="V41" s="5" t="s">
        <v>369</v>
      </c>
      <c r="W41" s="5" t="s">
        <v>370</v>
      </c>
      <c r="X41" s="5" t="s">
        <v>371</v>
      </c>
      <c r="Y41" s="5"/>
    </row>
    <row r="42" spans="1:25" ht="24">
      <c r="A42" s="5" t="s">
        <v>372</v>
      </c>
      <c r="B42" s="5" t="s">
        <v>373</v>
      </c>
      <c r="C42" s="5" t="s">
        <v>374</v>
      </c>
      <c r="D42" s="5" t="s">
        <v>375</v>
      </c>
      <c r="E42" s="5" t="s">
        <v>82</v>
      </c>
      <c r="F42" s="5" t="s">
        <v>83</v>
      </c>
      <c r="G42" s="5" t="s">
        <v>376</v>
      </c>
      <c r="H42" s="5">
        <v>58</v>
      </c>
      <c r="I42" s="5">
        <v>49</v>
      </c>
      <c r="J42" s="5">
        <v>78</v>
      </c>
      <c r="K42" s="5">
        <v>103</v>
      </c>
      <c r="L42" s="5">
        <v>288</v>
      </c>
      <c r="M42" s="5">
        <v>63</v>
      </c>
      <c r="N42" s="5">
        <v>75.92</v>
      </c>
      <c r="O42" s="5">
        <v>31</v>
      </c>
      <c r="P42" s="5">
        <v>337.76</v>
      </c>
      <c r="Q42" s="6">
        <v>312.88</v>
      </c>
      <c r="R42" s="5" t="s">
        <v>377</v>
      </c>
      <c r="S42" s="5">
        <v>8</v>
      </c>
      <c r="T42" s="5" t="s">
        <v>378</v>
      </c>
      <c r="U42" s="5" t="s">
        <v>379</v>
      </c>
      <c r="V42" s="5" t="s">
        <v>380</v>
      </c>
      <c r="W42" s="5" t="s">
        <v>381</v>
      </c>
      <c r="X42" s="5" t="s">
        <v>382</v>
      </c>
      <c r="Y42" s="5"/>
    </row>
    <row r="43" spans="1:25" ht="24">
      <c r="A43" s="5" t="s">
        <v>383</v>
      </c>
      <c r="B43" s="5" t="s">
        <v>384</v>
      </c>
      <c r="C43" s="5" t="s">
        <v>385</v>
      </c>
      <c r="D43" s="5" t="s">
        <v>386</v>
      </c>
      <c r="E43" s="5" t="s">
        <v>84</v>
      </c>
      <c r="F43" s="5" t="s">
        <v>85</v>
      </c>
      <c r="G43" s="5" t="s">
        <v>387</v>
      </c>
      <c r="H43" s="5">
        <v>63</v>
      </c>
      <c r="I43" s="5">
        <v>44</v>
      </c>
      <c r="J43" s="5">
        <v>53</v>
      </c>
      <c r="K43" s="5">
        <v>108</v>
      </c>
      <c r="L43" s="5">
        <v>268</v>
      </c>
      <c r="M43" s="5">
        <v>67</v>
      </c>
      <c r="N43" s="5">
        <v>73.25</v>
      </c>
      <c r="O43" s="5">
        <v>25</v>
      </c>
      <c r="P43" s="5">
        <v>332.75</v>
      </c>
      <c r="Q43" s="6">
        <v>300.375</v>
      </c>
      <c r="R43" s="5" t="s">
        <v>86</v>
      </c>
      <c r="S43" s="5">
        <v>9</v>
      </c>
      <c r="T43" s="5" t="s">
        <v>388</v>
      </c>
      <c r="U43" s="5" t="s">
        <v>389</v>
      </c>
      <c r="V43" s="5" t="s">
        <v>390</v>
      </c>
      <c r="W43" s="5" t="s">
        <v>391</v>
      </c>
      <c r="X43" s="5" t="s">
        <v>392</v>
      </c>
      <c r="Y43" s="5"/>
    </row>
  </sheetData>
  <mergeCells count="19">
    <mergeCell ref="W3:W4"/>
    <mergeCell ref="X3:X4"/>
    <mergeCell ref="Y3:Y4"/>
    <mergeCell ref="M3:P3"/>
    <mergeCell ref="Q3:Q4"/>
    <mergeCell ref="R3:R4"/>
    <mergeCell ref="S3:S4"/>
    <mergeCell ref="T3:T4"/>
    <mergeCell ref="U3:U4"/>
    <mergeCell ref="A1:X1"/>
    <mergeCell ref="A2:N2"/>
    <mergeCell ref="O2:S2"/>
    <mergeCell ref="A3:A4"/>
    <mergeCell ref="B3:B4"/>
    <mergeCell ref="C3:D3"/>
    <mergeCell ref="E3:E4"/>
    <mergeCell ref="F3:F4"/>
    <mergeCell ref="G3:G4"/>
    <mergeCell ref="H3:L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李文华</dc:creator>
  <cp:lastModifiedBy>李文华</cp:lastModifiedBy>
  <cp:lastPrinted>2018-04-08T07:18:00Z</cp:lastPrinted>
  <dcterms:created xsi:type="dcterms:W3CDTF">2018-04-08T07:13:50Z</dcterms:created>
  <dcterms:modified xsi:type="dcterms:W3CDTF">2018-04-08T07:18:16Z</dcterms:modified>
</cp:coreProperties>
</file>