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calcId="114210"/>
</workbook>
</file>

<file path=xl/sharedStrings.xml><?xml version="1.0" encoding="utf-8"?>
<sst xmlns="http://schemas.openxmlformats.org/spreadsheetml/2006/main" count="137" uniqueCount="87">
  <si>
    <t xml:space="preserve">   赣南师范大学2016年研究生招生第二批补录名单公示</t>
  </si>
  <si>
    <t>　专业</t>
  </si>
  <si>
    <t>考生编号</t>
  </si>
  <si>
    <t>复试准考证号</t>
  </si>
  <si>
    <t>姓名</t>
  </si>
  <si>
    <t>初试成绩</t>
  </si>
  <si>
    <t>英语成绩</t>
  </si>
  <si>
    <t>专业笔试</t>
  </si>
  <si>
    <r>
      <rPr>
        <sz val="12"/>
        <color indexed="8"/>
        <rFont val="宋体"/>
        <family val="2"/>
      </rPr>
      <t>面试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2"/>
      </rPr>
      <t>成绩　</t>
    </r>
  </si>
  <si>
    <t xml:space="preserve">综合成绩
</t>
  </si>
  <si>
    <t>加试1</t>
  </si>
  <si>
    <t>加试2</t>
  </si>
  <si>
    <t>思想政治考核</t>
  </si>
  <si>
    <t>录取类别</t>
  </si>
  <si>
    <t>是否一志愿</t>
  </si>
  <si>
    <t>学科教学（语文）</t>
  </si>
  <si>
    <t>104186210140001</t>
  </si>
  <si>
    <t>Z102</t>
  </si>
  <si>
    <t>胡文琪</t>
  </si>
  <si>
    <t>39.34（折后）</t>
  </si>
  <si>
    <t>合格</t>
  </si>
  <si>
    <t>全日制</t>
  </si>
  <si>
    <t>是</t>
  </si>
  <si>
    <t>104186210140119</t>
  </si>
  <si>
    <t>Z039</t>
  </si>
  <si>
    <t>袁慧兰</t>
  </si>
  <si>
    <t>38.00（折后）</t>
  </si>
  <si>
    <t>104186210140116</t>
  </si>
  <si>
    <t>Z092</t>
  </si>
  <si>
    <t>卢筱</t>
  </si>
  <si>
    <t>媒介文化传播</t>
  </si>
  <si>
    <t>105906543206180</t>
  </si>
  <si>
    <t>X025</t>
  </si>
  <si>
    <t>朱筱倩</t>
  </si>
  <si>
    <t>72.25</t>
  </si>
  <si>
    <t>学科教学（英语）</t>
  </si>
  <si>
    <t>104186210190008</t>
  </si>
  <si>
    <t>Z115</t>
  </si>
  <si>
    <t>袁新华</t>
  </si>
  <si>
    <t>104186210190006</t>
  </si>
  <si>
    <t>Z113</t>
  </si>
  <si>
    <t>涂静</t>
  </si>
  <si>
    <t>104186210190087</t>
  </si>
  <si>
    <t>Z250</t>
  </si>
  <si>
    <t>饶慧玲</t>
  </si>
  <si>
    <t>104186210190070</t>
  </si>
  <si>
    <t>Z008</t>
  </si>
  <si>
    <t>谢小慧</t>
  </si>
  <si>
    <t>小学教育</t>
  </si>
  <si>
    <t>104186210260004</t>
  </si>
  <si>
    <t>Z230</t>
  </si>
  <si>
    <t>夏玲</t>
  </si>
  <si>
    <t>76.33</t>
  </si>
  <si>
    <t>74</t>
  </si>
  <si>
    <t>81.16</t>
  </si>
  <si>
    <t>104186210260023</t>
  </si>
  <si>
    <t>Z094</t>
  </si>
  <si>
    <t>吴姗</t>
  </si>
  <si>
    <t>75.33</t>
  </si>
  <si>
    <t>82</t>
  </si>
  <si>
    <t>77.80</t>
  </si>
  <si>
    <t>104186210260016</t>
  </si>
  <si>
    <t>Z059</t>
  </si>
  <si>
    <t>肖新华</t>
  </si>
  <si>
    <t>67.00</t>
  </si>
  <si>
    <t>71</t>
  </si>
  <si>
    <t>81.32</t>
  </si>
  <si>
    <t>社会文化地理与规划</t>
  </si>
  <si>
    <t>102706000003706</t>
  </si>
  <si>
    <t>X118</t>
  </si>
  <si>
    <t>胡瑶</t>
  </si>
  <si>
    <t>否</t>
  </si>
  <si>
    <t>会计硕士</t>
  </si>
  <si>
    <t>104186250400006</t>
  </si>
  <si>
    <t>Z200</t>
  </si>
  <si>
    <t>邱俊洁</t>
  </si>
  <si>
    <t>不用加试</t>
  </si>
  <si>
    <t>104186210140064</t>
  </si>
  <si>
    <t>Z099</t>
  </si>
  <si>
    <t>张春华</t>
  </si>
  <si>
    <t>41.67（折后）</t>
  </si>
  <si>
    <t>35.67（折后）</t>
  </si>
  <si>
    <t>101.40（折后）</t>
  </si>
  <si>
    <t>113.10（折后）</t>
  </si>
  <si>
    <t>109.80（折后）</t>
  </si>
  <si>
    <t>113.40（折后）</t>
  </si>
  <si>
    <t>复试总成绩(英语、专业、面试成绩总和）</t>
  </si>
</sst>
</file>

<file path=xl/styles.xml><?xml version="1.0" encoding="utf-8"?>
<styleSheet xmlns="http://schemas.openxmlformats.org/spreadsheetml/2006/main">
  <numFmts count="3">
    <numFmt numFmtId="180" formatCode="0.00_ "/>
    <numFmt numFmtId="181" formatCode="0.00_);[Red]\(0.00\)"/>
    <numFmt numFmtId="182" formatCode="#,##0.00_);[Red]\(#,##0.00\)"/>
  </numFmts>
  <fonts count="14">
    <font>
      <sz val="11"/>
      <color indexed="8"/>
      <name val="宋体"/>
      <family val="2"/>
    </font>
    <font>
      <sz val="10"/>
      <name val="Arial"/>
      <family val="2"/>
    </font>
    <font>
      <sz val="24"/>
      <color indexed="8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b/>
      <sz val="24"/>
      <color indexed="8"/>
      <name val="宋体"/>
      <family val="2"/>
    </font>
    <font>
      <sz val="12"/>
      <color indexed="8"/>
      <name val="宋体"/>
      <family val="2"/>
    </font>
    <font>
      <sz val="12"/>
      <name val="宋体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</borders>
  <cellStyleXfs count="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 wrapText="1"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81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81" fontId="7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3" fillId="0" borderId="2" xfId="23" applyNumberFormat="1" applyFont="1" applyBorder="1" applyAlignment="1">
      <alignment horizontal="center" vertical="center" wrapText="1"/>
      <protection/>
    </xf>
    <xf numFmtId="49" fontId="9" fillId="0" borderId="2" xfId="23" applyNumberFormat="1" applyFont="1" applyBorder="1" applyAlignment="1">
      <alignment horizontal="center" vertical="center" wrapText="1"/>
      <protection/>
    </xf>
    <xf numFmtId="49" fontId="7" fillId="0" borderId="2" xfId="27" applyNumberFormat="1" applyFont="1" applyBorder="1" applyAlignment="1">
      <alignment horizontal="center" vertical="center" wrapText="1"/>
      <protection/>
    </xf>
    <xf numFmtId="49" fontId="9" fillId="0" borderId="2" xfId="27" applyNumberFormat="1" applyFont="1" applyBorder="1" applyAlignment="1">
      <alignment horizontal="center" vertical="center" wrapText="1"/>
      <protection/>
    </xf>
    <xf numFmtId="181" fontId="9" fillId="0" borderId="2" xfId="27" applyNumberFormat="1" applyFont="1" applyBorder="1" applyAlignment="1">
      <alignment horizontal="center" vertical="center" wrapText="1"/>
      <protection/>
    </xf>
    <xf numFmtId="181" fontId="9" fillId="0" borderId="2" xfId="25" applyNumberFormat="1" applyFont="1" applyBorder="1" applyAlignment="1">
      <alignment horizontal="center" vertical="center" wrapText="1"/>
      <protection/>
    </xf>
    <xf numFmtId="49" fontId="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2" xfId="29" applyNumberFormat="1" applyFont="1" applyBorder="1" applyAlignment="1">
      <alignment horizontal="center" vertical="center"/>
      <protection/>
    </xf>
    <xf numFmtId="0" fontId="6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182" fontId="6" fillId="0" borderId="2" xfId="0" applyNumberFormat="1" applyFont="1" applyBorder="1" applyAlignment="1">
      <alignment horizontal="center" vertical="center" wrapText="1"/>
    </xf>
    <xf numFmtId="181" fontId="11" fillId="0" borderId="2" xfId="27" applyNumberFormat="1" applyFont="1" applyBorder="1" applyAlignment="1">
      <alignment horizontal="center" vertical="center" wrapText="1"/>
      <protection/>
    </xf>
    <xf numFmtId="0" fontId="9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80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81" fontId="9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81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0" xfId="20"/>
    <cellStyle name="常规 11" xfId="21"/>
    <cellStyle name="常规 12" xfId="22"/>
    <cellStyle name="常规 12 2 2" xfId="23"/>
    <cellStyle name="常规 13 2 2" xfId="24"/>
    <cellStyle name="常规 15 2" xfId="25"/>
    <cellStyle name="常规 16" xfId="26"/>
    <cellStyle name="常规 17" xfId="27"/>
    <cellStyle name="常规 18" xfId="28"/>
    <cellStyle name="常规 2" xfId="29"/>
    <cellStyle name="常规 6" xfId="30"/>
    <cellStyle name="常规 7" xfId="31"/>
    <cellStyle name="常规 8" xfId="3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workbookViewId="0" topLeftCell="A1">
      <selection activeCell="S14" sqref="S14"/>
    </sheetView>
  </sheetViews>
  <sheetFormatPr defaultColWidth="9.00390625" defaultRowHeight="13.5"/>
  <cols>
    <col min="1" max="1" width="18.875" style="3" customWidth="1"/>
    <col min="2" max="2" width="17.25390625" style="4" customWidth="1"/>
    <col min="3" max="3" width="7.875" style="5" customWidth="1"/>
    <col min="4" max="4" width="8.50390625" style="5" customWidth="1"/>
    <col min="5" max="5" width="7.125" style="5" customWidth="1"/>
    <col min="6" max="6" width="9.625" style="6" customWidth="1"/>
    <col min="7" max="7" width="6.375" style="3" customWidth="1"/>
    <col min="8" max="8" width="14.625" style="6" customWidth="1"/>
    <col min="9" max="9" width="10.125" style="7" customWidth="1"/>
    <col min="10" max="10" width="7.125" style="7" customWidth="1"/>
    <col min="11" max="11" width="4.25390625" style="5" customWidth="1"/>
    <col min="12" max="12" width="4.75390625" style="5" customWidth="1"/>
    <col min="13" max="13" width="5.50390625" style="5" customWidth="1"/>
    <col min="14" max="14" width="6.875" style="8" customWidth="1"/>
    <col min="15" max="15" width="5.00390625" style="0" customWidth="1"/>
  </cols>
  <sheetData>
    <row r="2" spans="1:15" s="1" customFormat="1" ht="36" customHeight="1">
      <c r="A2" s="54" t="s">
        <v>0</v>
      </c>
      <c r="B2" s="55"/>
      <c r="C2" s="54"/>
      <c r="D2" s="54"/>
      <c r="E2" s="54"/>
      <c r="F2" s="56"/>
      <c r="G2" s="54"/>
      <c r="H2" s="56"/>
      <c r="I2" s="56"/>
      <c r="J2" s="56"/>
      <c r="K2" s="54"/>
      <c r="L2" s="54"/>
      <c r="M2" s="54"/>
      <c r="N2" s="57"/>
      <c r="O2" s="58"/>
    </row>
    <row r="3" spans="1:15" s="1" customFormat="1" ht="69" customHeight="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11" t="s">
        <v>6</v>
      </c>
      <c r="G3" s="9" t="s">
        <v>7</v>
      </c>
      <c r="H3" s="11" t="s">
        <v>8</v>
      </c>
      <c r="I3" s="11" t="s">
        <v>86</v>
      </c>
      <c r="J3" s="11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41" t="s">
        <v>14</v>
      </c>
    </row>
    <row r="4" spans="1:15" ht="14.25">
      <c r="A4" s="17" t="s">
        <v>30</v>
      </c>
      <c r="B4" s="18" t="s">
        <v>31</v>
      </c>
      <c r="C4" s="19" t="s">
        <v>32</v>
      </c>
      <c r="D4" s="19" t="s">
        <v>33</v>
      </c>
      <c r="E4" s="19">
        <v>350</v>
      </c>
      <c r="F4" s="20">
        <v>76.67</v>
      </c>
      <c r="G4" s="21">
        <v>70</v>
      </c>
      <c r="H4" s="22">
        <v>80.2</v>
      </c>
      <c r="I4" s="16">
        <f>SUM(F4:H4)</f>
        <v>226.87</v>
      </c>
      <c r="J4" s="16" t="s">
        <v>34</v>
      </c>
      <c r="K4" s="43"/>
      <c r="L4" s="43"/>
      <c r="M4" s="44" t="s">
        <v>20</v>
      </c>
      <c r="N4" s="42" t="s">
        <v>21</v>
      </c>
      <c r="O4" s="23" t="s">
        <v>71</v>
      </c>
    </row>
    <row r="5" spans="1:16" s="2" customFormat="1" ht="29.25" customHeight="1">
      <c r="A5" s="12" t="s">
        <v>67</v>
      </c>
      <c r="B5" s="33" t="s">
        <v>68</v>
      </c>
      <c r="C5" s="34" t="s">
        <v>69</v>
      </c>
      <c r="D5" s="35" t="s">
        <v>70</v>
      </c>
      <c r="E5" s="12">
        <v>305</v>
      </c>
      <c r="F5" s="12">
        <v>70.67</v>
      </c>
      <c r="G5" s="12">
        <v>75</v>
      </c>
      <c r="H5" s="23">
        <v>75</v>
      </c>
      <c r="I5" s="35">
        <f>F5+G5+H5</f>
        <v>220.67000000000002</v>
      </c>
      <c r="J5" s="50">
        <f>E5/5*0.6+I5/3*0.4</f>
        <v>66.02266666666668</v>
      </c>
      <c r="K5" s="12"/>
      <c r="L5" s="12"/>
      <c r="M5" s="12" t="s">
        <v>20</v>
      </c>
      <c r="N5" s="42" t="s">
        <v>21</v>
      </c>
      <c r="O5" s="23" t="s">
        <v>71</v>
      </c>
      <c r="P5" s="51"/>
    </row>
    <row r="6" spans="1:15" ht="28.5">
      <c r="A6" s="12" t="s">
        <v>15</v>
      </c>
      <c r="B6" s="13" t="s">
        <v>16</v>
      </c>
      <c r="C6" s="14" t="s">
        <v>17</v>
      </c>
      <c r="D6" s="15" t="s">
        <v>18</v>
      </c>
      <c r="E6" s="14">
        <v>345</v>
      </c>
      <c r="F6" s="16" t="s">
        <v>19</v>
      </c>
      <c r="G6" s="12">
        <v>71</v>
      </c>
      <c r="H6" s="16" t="s">
        <v>84</v>
      </c>
      <c r="I6" s="16">
        <v>220.14</v>
      </c>
      <c r="J6" s="16">
        <v>70.75</v>
      </c>
      <c r="K6" s="34" t="s">
        <v>20</v>
      </c>
      <c r="L6" s="34" t="s">
        <v>20</v>
      </c>
      <c r="M6" s="12" t="s">
        <v>20</v>
      </c>
      <c r="N6" s="42" t="s">
        <v>21</v>
      </c>
      <c r="O6" s="23" t="s">
        <v>22</v>
      </c>
    </row>
    <row r="7" spans="1:15" ht="28.5">
      <c r="A7" s="12" t="s">
        <v>15</v>
      </c>
      <c r="B7" s="13" t="s">
        <v>23</v>
      </c>
      <c r="C7" s="14" t="s">
        <v>24</v>
      </c>
      <c r="D7" s="15" t="s">
        <v>25</v>
      </c>
      <c r="E7" s="14">
        <v>328</v>
      </c>
      <c r="F7" s="16" t="s">
        <v>26</v>
      </c>
      <c r="G7" s="12">
        <v>82</v>
      </c>
      <c r="H7" s="16" t="s">
        <v>85</v>
      </c>
      <c r="I7" s="16">
        <v>233.4</v>
      </c>
      <c r="J7" s="16">
        <v>70.48</v>
      </c>
      <c r="K7" s="34"/>
      <c r="L7" s="34"/>
      <c r="M7" s="12" t="s">
        <v>20</v>
      </c>
      <c r="N7" s="42" t="s">
        <v>21</v>
      </c>
      <c r="O7" s="23" t="s">
        <v>22</v>
      </c>
    </row>
    <row r="8" spans="1:15" ht="28.5">
      <c r="A8" s="12" t="s">
        <v>15</v>
      </c>
      <c r="B8" s="13" t="s">
        <v>27</v>
      </c>
      <c r="C8" s="14" t="s">
        <v>28</v>
      </c>
      <c r="D8" s="15" t="s">
        <v>29</v>
      </c>
      <c r="E8" s="14">
        <v>337</v>
      </c>
      <c r="F8" s="16" t="s">
        <v>80</v>
      </c>
      <c r="G8" s="12">
        <v>70</v>
      </c>
      <c r="H8" s="16" t="s">
        <v>83</v>
      </c>
      <c r="I8" s="16">
        <v>224.77</v>
      </c>
      <c r="J8" s="16">
        <v>70.41</v>
      </c>
      <c r="K8" s="34"/>
      <c r="L8" s="34"/>
      <c r="M8" s="12" t="s">
        <v>20</v>
      </c>
      <c r="N8" s="42" t="s">
        <v>21</v>
      </c>
      <c r="O8" s="23" t="s">
        <v>22</v>
      </c>
    </row>
    <row r="9" spans="1:15" ht="28.5" customHeight="1">
      <c r="A9" s="34" t="s">
        <v>15</v>
      </c>
      <c r="B9" s="13" t="s">
        <v>77</v>
      </c>
      <c r="C9" s="14" t="s">
        <v>78</v>
      </c>
      <c r="D9" s="15" t="s">
        <v>79</v>
      </c>
      <c r="E9" s="14">
        <v>341</v>
      </c>
      <c r="F9" s="16" t="s">
        <v>81</v>
      </c>
      <c r="G9" s="12">
        <v>77</v>
      </c>
      <c r="H9" s="16" t="s">
        <v>82</v>
      </c>
      <c r="I9" s="16">
        <v>214.07</v>
      </c>
      <c r="J9" s="16">
        <v>69.4626666666667</v>
      </c>
      <c r="K9" s="34"/>
      <c r="L9" s="34"/>
      <c r="M9" s="12" t="s">
        <v>20</v>
      </c>
      <c r="N9" s="42" t="s">
        <v>21</v>
      </c>
      <c r="O9" s="23" t="s">
        <v>22</v>
      </c>
    </row>
    <row r="10" spans="1:15" ht="15">
      <c r="A10" s="23" t="s">
        <v>35</v>
      </c>
      <c r="B10" s="24" t="s">
        <v>36</v>
      </c>
      <c r="C10" s="25" t="s">
        <v>37</v>
      </c>
      <c r="D10" s="25" t="s">
        <v>38</v>
      </c>
      <c r="E10" s="26">
        <v>325</v>
      </c>
      <c r="F10" s="23">
        <v>86</v>
      </c>
      <c r="G10" s="23">
        <v>73</v>
      </c>
      <c r="H10" s="23">
        <v>82.17</v>
      </c>
      <c r="I10" s="45">
        <v>239.255</v>
      </c>
      <c r="J10" s="46">
        <v>70.9006666666667</v>
      </c>
      <c r="K10" s="23"/>
      <c r="L10" s="23"/>
      <c r="M10" s="23" t="s">
        <v>20</v>
      </c>
      <c r="N10" s="42" t="s">
        <v>21</v>
      </c>
      <c r="O10" s="23" t="s">
        <v>22</v>
      </c>
    </row>
    <row r="11" spans="1:15" ht="17.25" customHeight="1">
      <c r="A11" s="23" t="s">
        <v>35</v>
      </c>
      <c r="B11" s="24" t="s">
        <v>39</v>
      </c>
      <c r="C11" s="25" t="s">
        <v>40</v>
      </c>
      <c r="D11" s="25" t="s">
        <v>41</v>
      </c>
      <c r="E11" s="26">
        <v>327</v>
      </c>
      <c r="F11" s="23">
        <v>90.67</v>
      </c>
      <c r="G11" s="23">
        <v>69</v>
      </c>
      <c r="H11" s="23">
        <v>79.67</v>
      </c>
      <c r="I11" s="45">
        <v>233.84</v>
      </c>
      <c r="J11" s="46">
        <v>70.4186666666667</v>
      </c>
      <c r="K11" s="23"/>
      <c r="L11" s="23"/>
      <c r="M11" s="23" t="s">
        <v>20</v>
      </c>
      <c r="N11" s="42" t="s">
        <v>21</v>
      </c>
      <c r="O11" s="23" t="s">
        <v>22</v>
      </c>
    </row>
    <row r="12" spans="1:15" ht="15">
      <c r="A12" s="23" t="s">
        <v>35</v>
      </c>
      <c r="B12" s="24" t="s">
        <v>42</v>
      </c>
      <c r="C12" s="25" t="s">
        <v>43</v>
      </c>
      <c r="D12" s="25" t="s">
        <v>44</v>
      </c>
      <c r="E12" s="26">
        <v>326</v>
      </c>
      <c r="F12" s="23">
        <v>82</v>
      </c>
      <c r="G12" s="23">
        <v>79</v>
      </c>
      <c r="H12" s="23">
        <v>76.33</v>
      </c>
      <c r="I12" s="45">
        <v>234.495</v>
      </c>
      <c r="J12" s="46">
        <v>70.386</v>
      </c>
      <c r="K12" s="23"/>
      <c r="L12" s="23"/>
      <c r="M12" s="23" t="s">
        <v>20</v>
      </c>
      <c r="N12" s="42" t="s">
        <v>21</v>
      </c>
      <c r="O12" s="23" t="s">
        <v>22</v>
      </c>
    </row>
    <row r="13" spans="1:15" ht="28.5" customHeight="1">
      <c r="A13" s="23" t="s">
        <v>35</v>
      </c>
      <c r="B13" s="24" t="s">
        <v>45</v>
      </c>
      <c r="C13" s="25" t="s">
        <v>46</v>
      </c>
      <c r="D13" s="25" t="s">
        <v>47</v>
      </c>
      <c r="E13" s="26">
        <v>320</v>
      </c>
      <c r="F13" s="23">
        <v>89</v>
      </c>
      <c r="G13" s="23">
        <v>70</v>
      </c>
      <c r="H13" s="23">
        <v>79.67</v>
      </c>
      <c r="I13" s="45">
        <v>234.005</v>
      </c>
      <c r="J13" s="46">
        <v>69.6006666666667</v>
      </c>
      <c r="K13" s="25"/>
      <c r="L13" s="23" t="s">
        <v>20</v>
      </c>
      <c r="M13" s="23" t="s">
        <v>20</v>
      </c>
      <c r="N13" s="42" t="s">
        <v>21</v>
      </c>
      <c r="O13" s="23" t="s">
        <v>22</v>
      </c>
    </row>
    <row r="14" spans="1:15" ht="15.75">
      <c r="A14" s="12" t="s">
        <v>48</v>
      </c>
      <c r="B14" s="27" t="s">
        <v>49</v>
      </c>
      <c r="C14" s="28" t="s">
        <v>50</v>
      </c>
      <c r="D14" s="29" t="s">
        <v>51</v>
      </c>
      <c r="E14" s="30">
        <v>333</v>
      </c>
      <c r="F14" s="31" t="s">
        <v>52</v>
      </c>
      <c r="G14" s="30" t="s">
        <v>53</v>
      </c>
      <c r="H14" s="32" t="s">
        <v>54</v>
      </c>
      <c r="I14" s="31">
        <v>233.905</v>
      </c>
      <c r="J14" s="47">
        <v>71.1473333333333</v>
      </c>
      <c r="K14" s="48"/>
      <c r="L14" s="48"/>
      <c r="M14" s="12" t="s">
        <v>20</v>
      </c>
      <c r="N14" s="42" t="s">
        <v>21</v>
      </c>
      <c r="O14" s="49" t="s">
        <v>22</v>
      </c>
    </row>
    <row r="15" spans="1:15" ht="15.75">
      <c r="A15" s="12" t="s">
        <v>48</v>
      </c>
      <c r="B15" s="27" t="s">
        <v>55</v>
      </c>
      <c r="C15" s="28" t="s">
        <v>56</v>
      </c>
      <c r="D15" s="29" t="s">
        <v>57</v>
      </c>
      <c r="E15" s="30">
        <v>330</v>
      </c>
      <c r="F15" s="31" t="s">
        <v>58</v>
      </c>
      <c r="G15" s="30" t="s">
        <v>59</v>
      </c>
      <c r="H15" s="32" t="s">
        <v>60</v>
      </c>
      <c r="I15" s="31">
        <v>236.365</v>
      </c>
      <c r="J15" s="47">
        <v>71.1153333333333</v>
      </c>
      <c r="K15" s="48"/>
      <c r="L15" s="48"/>
      <c r="M15" s="12" t="s">
        <v>20</v>
      </c>
      <c r="N15" s="42" t="s">
        <v>21</v>
      </c>
      <c r="O15" s="49" t="s">
        <v>22</v>
      </c>
    </row>
    <row r="16" spans="1:15" ht="15.75">
      <c r="A16" s="12" t="s">
        <v>48</v>
      </c>
      <c r="B16" s="27" t="s">
        <v>61</v>
      </c>
      <c r="C16" s="28" t="s">
        <v>62</v>
      </c>
      <c r="D16" s="29" t="s">
        <v>63</v>
      </c>
      <c r="E16" s="30">
        <v>340</v>
      </c>
      <c r="F16" s="31" t="s">
        <v>64</v>
      </c>
      <c r="G16" s="30" t="s">
        <v>65</v>
      </c>
      <c r="H16" s="32" t="s">
        <v>66</v>
      </c>
      <c r="I16" s="31">
        <v>226.48</v>
      </c>
      <c r="J16" s="47">
        <v>70.9973333333333</v>
      </c>
      <c r="K16" s="48"/>
      <c r="L16" s="48"/>
      <c r="M16" s="12" t="s">
        <v>20</v>
      </c>
      <c r="N16" s="42" t="s">
        <v>21</v>
      </c>
      <c r="O16" s="49" t="s">
        <v>22</v>
      </c>
    </row>
    <row r="17" spans="1:15" ht="56.25" customHeight="1">
      <c r="A17" s="36" t="s">
        <v>72</v>
      </c>
      <c r="B17" s="37" t="s">
        <v>73</v>
      </c>
      <c r="C17" s="38" t="s">
        <v>74</v>
      </c>
      <c r="D17" s="39" t="s">
        <v>75</v>
      </c>
      <c r="E17" s="40">
        <v>166</v>
      </c>
      <c r="F17" s="16">
        <v>87</v>
      </c>
      <c r="G17" s="12">
        <v>51</v>
      </c>
      <c r="H17" s="16">
        <v>87</v>
      </c>
      <c r="I17" s="52">
        <f>F17*0.5+G17+H17*1.5</f>
        <v>225</v>
      </c>
      <c r="J17" s="52">
        <f>E17/3*0.6+I17/3*0.4</f>
        <v>63.2</v>
      </c>
      <c r="K17" s="12" t="s">
        <v>20</v>
      </c>
      <c r="L17" s="12" t="s">
        <v>76</v>
      </c>
      <c r="M17" s="36" t="s">
        <v>20</v>
      </c>
      <c r="N17" s="42" t="s">
        <v>21</v>
      </c>
      <c r="O17" s="39" t="s">
        <v>22</v>
      </c>
    </row>
    <row r="18" ht="13.5">
      <c r="O18" s="53"/>
    </row>
  </sheetData>
  <mergeCells count="1">
    <mergeCell ref="A2:O2"/>
  </mergeCells>
  <printOptions/>
  <pageMargins left="0.700694444444445" right="0.700694444444445" top="0.751388888888889" bottom="0.751388888888889" header="0.297916666666667" footer="0.297916666666667"/>
  <pageSetup horizontalDpi="300" verticalDpi="3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2016-04-15T07:26:14Z</cp:lastPrinted>
  <dcterms:created xsi:type="dcterms:W3CDTF">2006-09-13T11:21:00Z</dcterms:created>
  <dcterms:modified xsi:type="dcterms:W3CDTF">2016-04-15T07:27:04Z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