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1375" windowHeight="9855" activeTab="0"/>
  </bookViews>
  <sheets>
    <sheet name="Sheet2" sheetId="2" r:id="rId1"/>
    <sheet name="Sheet3" sheetId="3" r:id="rId2"/>
  </sheets>
  <definedNames/>
  <calcPr calcId="124519"/>
</workbook>
</file>

<file path=xl/sharedStrings.xml><?xml version="1.0" encoding="utf-8"?>
<sst xmlns="http://schemas.openxmlformats.org/spreadsheetml/2006/main" count="69" uniqueCount="46">
  <si>
    <t>复试通知书编号</t>
  </si>
  <si>
    <t>考生编号（准考证号）</t>
  </si>
  <si>
    <t>姓名</t>
  </si>
  <si>
    <t>复试学院名称</t>
  </si>
  <si>
    <t>复试专业名称</t>
  </si>
  <si>
    <t>zzll</t>
  </si>
  <si>
    <t>wgy</t>
  </si>
  <si>
    <t>ywk1</t>
  </si>
  <si>
    <t>ywk2</t>
  </si>
  <si>
    <t>zf</t>
  </si>
  <si>
    <t>复试专业课笔试(化学实验)成绩</t>
  </si>
  <si>
    <t>综合面试评分表一</t>
  </si>
  <si>
    <t>综合面试评分表二</t>
  </si>
  <si>
    <t>综合面试成绩</t>
  </si>
  <si>
    <t>外语听说测试成绩</t>
  </si>
  <si>
    <t>复试成绩</t>
  </si>
  <si>
    <t>复试成绩权重</t>
  </si>
  <si>
    <t>总成绩</t>
  </si>
  <si>
    <t>是否调剂</t>
  </si>
  <si>
    <t>106086953</t>
  </si>
  <si>
    <t>101676006000968</t>
  </si>
  <si>
    <t>106086954</t>
  </si>
  <si>
    <t>106726135101791</t>
  </si>
  <si>
    <t>106086955</t>
  </si>
  <si>
    <t>106726135101767</t>
  </si>
  <si>
    <t>106086956</t>
  </si>
  <si>
    <t>105146045113107</t>
  </si>
  <si>
    <t>106086957</t>
  </si>
  <si>
    <t>103196320804678</t>
  </si>
  <si>
    <t>106086958</t>
  </si>
  <si>
    <t>102696214402011</t>
  </si>
  <si>
    <t>杨振兴</t>
  </si>
  <si>
    <t>杜浩</t>
  </si>
  <si>
    <t>张晨阳</t>
  </si>
  <si>
    <t>李泓</t>
  </si>
  <si>
    <t>侯月榕</t>
  </si>
  <si>
    <t>李星</t>
  </si>
  <si>
    <t>艺术学院</t>
  </si>
  <si>
    <t>学科教学（音乐）</t>
  </si>
  <si>
    <t>学科教学（美术）</t>
  </si>
  <si>
    <t>拟录取类别</t>
  </si>
  <si>
    <t>非定向</t>
  </si>
  <si>
    <t>不录取</t>
  </si>
  <si>
    <t>是</t>
  </si>
  <si>
    <t>公示日期</t>
  </si>
  <si>
    <t>4月16日-月22日（工作日）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</si>
</sst>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3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宋体"/>
      <family val="3"/>
    </font>
    <font>
      <sz val="10"/>
      <color indexed="8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R2" sqref="R2"/>
    </sheetView>
  </sheetViews>
  <sheetFormatPr defaultColWidth="9.140625" defaultRowHeight="15"/>
  <cols>
    <col min="1" max="1" width="10.421875" style="0" bestFit="1" customWidth="1"/>
    <col min="2" max="2" width="20.00390625" style="0" bestFit="1" customWidth="1"/>
    <col min="4" max="4" width="12.28125" style="0" bestFit="1" customWidth="1"/>
    <col min="5" max="5" width="17.28125" style="0" bestFit="1" customWidth="1"/>
    <col min="21" max="21" width="26.00390625" style="0" bestFit="1" customWidth="1"/>
  </cols>
  <sheetData>
    <row r="1" spans="1:2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40</v>
      </c>
      <c r="T1" s="2" t="s">
        <v>18</v>
      </c>
      <c r="U1" s="1" t="s">
        <v>44</v>
      </c>
    </row>
    <row r="2" spans="1:21" ht="15">
      <c r="A2" s="4" t="s">
        <v>27</v>
      </c>
      <c r="B2" s="3" t="s">
        <v>28</v>
      </c>
      <c r="C2" s="3" t="s">
        <v>35</v>
      </c>
      <c r="D2" s="3" t="s">
        <v>37</v>
      </c>
      <c r="E2" s="3" t="s">
        <v>39</v>
      </c>
      <c r="F2" s="3">
        <v>56</v>
      </c>
      <c r="G2" s="3">
        <v>54</v>
      </c>
      <c r="H2" s="3">
        <v>106</v>
      </c>
      <c r="I2" s="3">
        <v>145</v>
      </c>
      <c r="J2" s="3">
        <v>361</v>
      </c>
      <c r="K2" s="3">
        <f>45+43</f>
        <v>88</v>
      </c>
      <c r="L2" s="5">
        <v>12</v>
      </c>
      <c r="M2" s="5">
        <v>74.14</v>
      </c>
      <c r="N2" s="5">
        <f>L2+M2</f>
        <v>86.14</v>
      </c>
      <c r="O2" s="5">
        <v>89</v>
      </c>
      <c r="P2" s="5">
        <f>K2*0.3+N2*0.5+O2*0.2</f>
        <v>87.27</v>
      </c>
      <c r="Q2" s="6">
        <v>0.5</v>
      </c>
      <c r="R2" s="5">
        <f>J2/5*0.5+P2*0.5</f>
        <v>79.735</v>
      </c>
      <c r="S2" s="5" t="s">
        <v>41</v>
      </c>
      <c r="T2" s="3" t="s">
        <v>43</v>
      </c>
      <c r="U2" s="7" t="s">
        <v>45</v>
      </c>
    </row>
    <row r="3" spans="1:21" ht="15">
      <c r="A3" s="4" t="s">
        <v>29</v>
      </c>
      <c r="B3" s="3" t="s">
        <v>30</v>
      </c>
      <c r="C3" s="3" t="s">
        <v>36</v>
      </c>
      <c r="D3" s="3" t="s">
        <v>37</v>
      </c>
      <c r="E3" s="3" t="s">
        <v>39</v>
      </c>
      <c r="F3" s="3">
        <v>52</v>
      </c>
      <c r="G3" s="3">
        <v>51</v>
      </c>
      <c r="H3" s="3">
        <v>125</v>
      </c>
      <c r="I3" s="3">
        <v>134</v>
      </c>
      <c r="J3" s="3">
        <v>362</v>
      </c>
      <c r="K3" s="3">
        <f>41+43</f>
        <v>84</v>
      </c>
      <c r="L3" s="5">
        <v>19</v>
      </c>
      <c r="M3" s="5">
        <v>74.24</v>
      </c>
      <c r="N3" s="5">
        <f aca="true" t="shared" si="0" ref="N3:N7">L3+M3</f>
        <v>93.24</v>
      </c>
      <c r="O3" s="5">
        <v>60</v>
      </c>
      <c r="P3" s="5">
        <f>K3*0.3+N3*0.5+O3*0.2</f>
        <v>83.82</v>
      </c>
      <c r="Q3" s="6">
        <v>0.5</v>
      </c>
      <c r="R3" s="5">
        <f>J3/5*0.5+P3*0.5</f>
        <v>78.11</v>
      </c>
      <c r="S3" s="5" t="s">
        <v>41</v>
      </c>
      <c r="T3" s="3" t="s">
        <v>43</v>
      </c>
      <c r="U3" s="7" t="s">
        <v>45</v>
      </c>
    </row>
    <row r="4" spans="1:21" ht="15">
      <c r="A4" s="4" t="s">
        <v>25</v>
      </c>
      <c r="B4" s="3" t="s">
        <v>26</v>
      </c>
      <c r="C4" s="3" t="s">
        <v>34</v>
      </c>
      <c r="D4" s="3" t="s">
        <v>37</v>
      </c>
      <c r="E4" s="3" t="s">
        <v>39</v>
      </c>
      <c r="F4" s="3">
        <v>69</v>
      </c>
      <c r="G4" s="3">
        <v>44</v>
      </c>
      <c r="H4" s="3">
        <v>130</v>
      </c>
      <c r="I4" s="3">
        <v>138</v>
      </c>
      <c r="J4" s="3">
        <v>381</v>
      </c>
      <c r="K4" s="3">
        <f>39+38</f>
        <v>77</v>
      </c>
      <c r="L4" s="5">
        <v>13</v>
      </c>
      <c r="M4" s="5">
        <v>62.88</v>
      </c>
      <c r="N4" s="5">
        <f t="shared" si="0"/>
        <v>75.88</v>
      </c>
      <c r="O4" s="5">
        <v>75.5</v>
      </c>
      <c r="P4" s="5">
        <f>K4*0.3+N4*0.5+O4*0.2</f>
        <v>76.13999999999999</v>
      </c>
      <c r="Q4" s="6">
        <v>0.5</v>
      </c>
      <c r="R4" s="5">
        <f>J4/5*0.5+P4*0.5</f>
        <v>76.16999999999999</v>
      </c>
      <c r="S4" s="5" t="s">
        <v>42</v>
      </c>
      <c r="T4" s="3" t="s">
        <v>43</v>
      </c>
      <c r="U4" s="7" t="s">
        <v>45</v>
      </c>
    </row>
    <row r="5" spans="1:21" ht="15">
      <c r="A5" s="4" t="s">
        <v>21</v>
      </c>
      <c r="B5" s="3" t="s">
        <v>22</v>
      </c>
      <c r="C5" s="3" t="s">
        <v>32</v>
      </c>
      <c r="D5" s="3" t="s">
        <v>37</v>
      </c>
      <c r="E5" s="3" t="s">
        <v>38</v>
      </c>
      <c r="F5" s="3">
        <v>62</v>
      </c>
      <c r="G5" s="3">
        <v>44</v>
      </c>
      <c r="H5" s="3">
        <v>120</v>
      </c>
      <c r="I5" s="3">
        <v>141</v>
      </c>
      <c r="J5" s="3">
        <v>367</v>
      </c>
      <c r="K5" s="3">
        <v>76.8</v>
      </c>
      <c r="L5" s="5">
        <v>16</v>
      </c>
      <c r="M5" s="5">
        <v>75.32</v>
      </c>
      <c r="N5" s="5">
        <f t="shared" si="0"/>
        <v>91.32</v>
      </c>
      <c r="O5" s="5">
        <v>66</v>
      </c>
      <c r="P5" s="5">
        <f>K5*0.3+N5*0.5+O5*0.2</f>
        <v>81.89999999999999</v>
      </c>
      <c r="Q5" s="6">
        <v>0.5</v>
      </c>
      <c r="R5" s="5">
        <f>J5/5*0.5+P5*0.5</f>
        <v>77.65</v>
      </c>
      <c r="S5" s="5" t="s">
        <v>41</v>
      </c>
      <c r="T5" s="3" t="s">
        <v>43</v>
      </c>
      <c r="U5" s="7" t="s">
        <v>45</v>
      </c>
    </row>
    <row r="6" spans="1:21" ht="15">
      <c r="A6" s="4" t="s">
        <v>23</v>
      </c>
      <c r="B6" s="3" t="s">
        <v>24</v>
      </c>
      <c r="C6" s="3" t="s">
        <v>33</v>
      </c>
      <c r="D6" s="3" t="s">
        <v>37</v>
      </c>
      <c r="E6" s="3" t="s">
        <v>38</v>
      </c>
      <c r="F6" s="3">
        <v>54</v>
      </c>
      <c r="G6" s="3">
        <v>43</v>
      </c>
      <c r="H6" s="3">
        <v>144</v>
      </c>
      <c r="I6" s="3">
        <v>148</v>
      </c>
      <c r="J6" s="3">
        <v>389</v>
      </c>
      <c r="K6" s="3">
        <v>71.6</v>
      </c>
      <c r="L6" s="5">
        <v>20</v>
      </c>
      <c r="M6" s="5">
        <v>65.1</v>
      </c>
      <c r="N6" s="5">
        <f>L6+M6</f>
        <v>85.1</v>
      </c>
      <c r="O6" s="5">
        <v>62.5</v>
      </c>
      <c r="P6" s="5">
        <f>K6*0.3+N6*0.5+O6*0.2</f>
        <v>76.53</v>
      </c>
      <c r="Q6" s="6">
        <v>0.5</v>
      </c>
      <c r="R6" s="5">
        <f>J6/5*0.5+P6*0.5</f>
        <v>77.16499999999999</v>
      </c>
      <c r="S6" s="5" t="s">
        <v>41</v>
      </c>
      <c r="T6" s="3" t="s">
        <v>43</v>
      </c>
      <c r="U6" s="7" t="s">
        <v>45</v>
      </c>
    </row>
    <row r="7" spans="1:21" ht="15">
      <c r="A7" s="4" t="s">
        <v>19</v>
      </c>
      <c r="B7" s="3" t="s">
        <v>20</v>
      </c>
      <c r="C7" s="3" t="s">
        <v>31</v>
      </c>
      <c r="D7" s="3" t="s">
        <v>37</v>
      </c>
      <c r="E7" s="3" t="s">
        <v>38</v>
      </c>
      <c r="F7" s="3">
        <v>55</v>
      </c>
      <c r="G7" s="3">
        <v>42</v>
      </c>
      <c r="H7" s="3">
        <v>265</v>
      </c>
      <c r="I7" s="3">
        <v>0</v>
      </c>
      <c r="J7" s="3">
        <v>362</v>
      </c>
      <c r="K7" s="3">
        <v>82.1</v>
      </c>
      <c r="L7" s="5">
        <v>20</v>
      </c>
      <c r="M7" s="5">
        <v>68.62</v>
      </c>
      <c r="N7" s="5">
        <f t="shared" si="0"/>
        <v>88.62</v>
      </c>
      <c r="O7" s="5">
        <v>60</v>
      </c>
      <c r="P7" s="5">
        <f>K7*0.3+N7*0.5+O7*0.2</f>
        <v>80.94</v>
      </c>
      <c r="Q7" s="6">
        <v>0.5</v>
      </c>
      <c r="R7" s="5">
        <f>J7/5*0.5+P7*0.5</f>
        <v>76.67</v>
      </c>
      <c r="S7" s="5" t="s">
        <v>42</v>
      </c>
      <c r="T7" s="3" t="s">
        <v>43</v>
      </c>
      <c r="U7" s="7" t="s">
        <v>45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20149146</dc:creator>
  <cp:keywords/>
  <dc:description/>
  <cp:lastModifiedBy>20149146</cp:lastModifiedBy>
  <dcterms:created xsi:type="dcterms:W3CDTF">2016-04-13T03:58:48Z</dcterms:created>
  <dcterms:modified xsi:type="dcterms:W3CDTF">2016-04-16T11:02:24Z</dcterms:modified>
  <cp:category/>
  <cp:version/>
  <cp:contentType/>
  <cp:contentStatus/>
</cp:coreProperties>
</file>